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0" windowWidth="23250" windowHeight="13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59" i="1" l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P46" i="1"/>
  <c r="O46" i="1"/>
  <c r="N46" i="1"/>
  <c r="M46" i="1"/>
  <c r="L46" i="1"/>
  <c r="K46" i="1"/>
  <c r="J46" i="1"/>
  <c r="I46" i="1"/>
  <c r="H46" i="1"/>
  <c r="G46" i="1"/>
  <c r="F46" i="1"/>
  <c r="E46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D307" i="1" l="1"/>
  <c r="E307" i="1"/>
  <c r="F307" i="1"/>
  <c r="G307" i="1"/>
  <c r="H307" i="1"/>
  <c r="I307" i="1"/>
  <c r="J307" i="1"/>
  <c r="K307" i="1"/>
  <c r="L307" i="1"/>
  <c r="M307" i="1"/>
  <c r="N307" i="1"/>
  <c r="O307" i="1"/>
  <c r="P30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E309" i="1" l="1"/>
  <c r="E287" i="1"/>
  <c r="E267" i="1"/>
  <c r="E268" i="1" s="1"/>
  <c r="E250" i="1"/>
  <c r="E238" i="1"/>
  <c r="E237" i="1"/>
  <c r="E222" i="1"/>
  <c r="E185" i="1"/>
  <c r="E180" i="1"/>
  <c r="E160" i="1"/>
  <c r="E144" i="1"/>
  <c r="E134" i="1"/>
  <c r="E118" i="1"/>
  <c r="E106" i="1"/>
  <c r="E90" i="1"/>
  <c r="E80" i="1"/>
  <c r="E54" i="1"/>
  <c r="E47" i="1"/>
  <c r="E38" i="1"/>
  <c r="E26" i="1"/>
  <c r="E232" i="1" l="1"/>
  <c r="E48" i="1"/>
  <c r="E100" i="1"/>
  <c r="E129" i="1"/>
  <c r="E154" i="1"/>
  <c r="E21" i="1"/>
  <c r="E75" i="1"/>
  <c r="E261" i="1"/>
  <c r="D237" i="1" l="1"/>
  <c r="F237" i="1"/>
  <c r="G237" i="1"/>
  <c r="H237" i="1"/>
  <c r="I237" i="1"/>
  <c r="J237" i="1"/>
  <c r="K237" i="1"/>
  <c r="L237" i="1"/>
  <c r="M237" i="1"/>
  <c r="N237" i="1"/>
  <c r="O237" i="1"/>
  <c r="P237" i="1"/>
  <c r="D222" i="1"/>
  <c r="F222" i="1"/>
  <c r="G222" i="1"/>
  <c r="H222" i="1"/>
  <c r="I222" i="1"/>
  <c r="J222" i="1"/>
  <c r="K222" i="1"/>
  <c r="L222" i="1"/>
  <c r="L232" i="1" s="1"/>
  <c r="M222" i="1"/>
  <c r="N222" i="1"/>
  <c r="O222" i="1"/>
  <c r="P222" i="1"/>
  <c r="P180" i="1"/>
  <c r="O180" i="1"/>
  <c r="N180" i="1"/>
  <c r="M180" i="1"/>
  <c r="L180" i="1"/>
  <c r="K180" i="1"/>
  <c r="J180" i="1"/>
  <c r="I180" i="1"/>
  <c r="H180" i="1"/>
  <c r="G180" i="1"/>
  <c r="F180" i="1"/>
  <c r="D180" i="1"/>
  <c r="D118" i="1"/>
  <c r="D129" i="1" s="1"/>
  <c r="F118" i="1"/>
  <c r="G118" i="1"/>
  <c r="H118" i="1"/>
  <c r="I118" i="1"/>
  <c r="J118" i="1"/>
  <c r="K118" i="1"/>
  <c r="L118" i="1"/>
  <c r="M118" i="1"/>
  <c r="N118" i="1"/>
  <c r="O118" i="1"/>
  <c r="P118" i="1"/>
  <c r="D90" i="1"/>
  <c r="F90" i="1"/>
  <c r="G90" i="1"/>
  <c r="H90" i="1"/>
  <c r="I90" i="1"/>
  <c r="J90" i="1"/>
  <c r="K90" i="1"/>
  <c r="L90" i="1"/>
  <c r="M90" i="1"/>
  <c r="N90" i="1"/>
  <c r="O90" i="1"/>
  <c r="P90" i="1"/>
  <c r="D38" i="1"/>
  <c r="F38" i="1"/>
  <c r="G38" i="1"/>
  <c r="H38" i="1"/>
  <c r="I38" i="1"/>
  <c r="J38" i="1"/>
  <c r="K38" i="1"/>
  <c r="L38" i="1"/>
  <c r="M38" i="1"/>
  <c r="N38" i="1"/>
  <c r="O38" i="1"/>
  <c r="P38" i="1"/>
  <c r="D286" i="1"/>
  <c r="D250" i="1"/>
  <c r="F250" i="1"/>
  <c r="G250" i="1"/>
  <c r="H250" i="1"/>
  <c r="I250" i="1"/>
  <c r="J250" i="1"/>
  <c r="K250" i="1"/>
  <c r="L250" i="1"/>
  <c r="M250" i="1"/>
  <c r="N250" i="1"/>
  <c r="O250" i="1"/>
  <c r="P250" i="1"/>
  <c r="F238" i="1"/>
  <c r="G238" i="1"/>
  <c r="H238" i="1"/>
  <c r="I238" i="1"/>
  <c r="J238" i="1"/>
  <c r="K238" i="1"/>
  <c r="L238" i="1"/>
  <c r="M238" i="1"/>
  <c r="N238" i="1"/>
  <c r="O238" i="1"/>
  <c r="P238" i="1"/>
  <c r="N232" i="1" l="1"/>
  <c r="G232" i="1"/>
  <c r="D232" i="1"/>
  <c r="J232" i="1"/>
  <c r="P232" i="1"/>
  <c r="D261" i="1"/>
  <c r="O232" i="1"/>
  <c r="M232" i="1"/>
  <c r="K232" i="1"/>
  <c r="I232" i="1"/>
  <c r="H232" i="1"/>
  <c r="F232" i="1"/>
  <c r="F160" i="1"/>
  <c r="G160" i="1"/>
  <c r="H160" i="1"/>
  <c r="I160" i="1"/>
  <c r="J160" i="1"/>
  <c r="K160" i="1"/>
  <c r="L160" i="1"/>
  <c r="M160" i="1"/>
  <c r="N160" i="1"/>
  <c r="O160" i="1"/>
  <c r="P160" i="1"/>
  <c r="F144" i="1"/>
  <c r="F154" i="1" s="1"/>
  <c r="G144" i="1"/>
  <c r="G154" i="1" s="1"/>
  <c r="H144" i="1"/>
  <c r="H154" i="1" s="1"/>
  <c r="I144" i="1"/>
  <c r="I154" i="1" s="1"/>
  <c r="J144" i="1"/>
  <c r="J154" i="1" s="1"/>
  <c r="K144" i="1"/>
  <c r="K154" i="1" s="1"/>
  <c r="L144" i="1"/>
  <c r="L154" i="1" s="1"/>
  <c r="M144" i="1"/>
  <c r="M154" i="1" s="1"/>
  <c r="N144" i="1"/>
  <c r="O144" i="1"/>
  <c r="P144" i="1"/>
  <c r="P154" i="1" l="1"/>
  <c r="N154" i="1"/>
  <c r="O154" i="1"/>
  <c r="B26" i="1"/>
  <c r="N26" i="1" l="1"/>
  <c r="N47" i="1"/>
  <c r="N54" i="1"/>
  <c r="N80" i="1"/>
  <c r="N106" i="1"/>
  <c r="N129" i="1"/>
  <c r="N134" i="1"/>
  <c r="N185" i="1"/>
  <c r="N261" i="1"/>
  <c r="N267" i="1"/>
  <c r="N268" i="1" s="1"/>
  <c r="B268" i="1"/>
  <c r="P267" i="1"/>
  <c r="P268" i="1" s="1"/>
  <c r="O267" i="1"/>
  <c r="O268" i="1" s="1"/>
  <c r="M267" i="1"/>
  <c r="M268" i="1" s="1"/>
  <c r="L267" i="1"/>
  <c r="L268" i="1" s="1"/>
  <c r="K267" i="1"/>
  <c r="K268" i="1" s="1"/>
  <c r="J267" i="1"/>
  <c r="J268" i="1" s="1"/>
  <c r="I267" i="1"/>
  <c r="I268" i="1" s="1"/>
  <c r="H267" i="1"/>
  <c r="H268" i="1" s="1"/>
  <c r="G267" i="1"/>
  <c r="G268" i="1" s="1"/>
  <c r="F267" i="1"/>
  <c r="F268" i="1" s="1"/>
  <c r="F185" i="1"/>
  <c r="G185" i="1"/>
  <c r="H185" i="1"/>
  <c r="I185" i="1"/>
  <c r="J185" i="1"/>
  <c r="K185" i="1"/>
  <c r="L185" i="1"/>
  <c r="M185" i="1"/>
  <c r="O185" i="1"/>
  <c r="P185" i="1"/>
  <c r="P134" i="1"/>
  <c r="O134" i="1"/>
  <c r="M134" i="1"/>
  <c r="L134" i="1"/>
  <c r="K134" i="1"/>
  <c r="J134" i="1"/>
  <c r="I134" i="1"/>
  <c r="H134" i="1"/>
  <c r="G134" i="1"/>
  <c r="F134" i="1"/>
  <c r="F106" i="1"/>
  <c r="G106" i="1"/>
  <c r="H106" i="1"/>
  <c r="I106" i="1"/>
  <c r="J106" i="1"/>
  <c r="K106" i="1"/>
  <c r="L106" i="1"/>
  <c r="M106" i="1"/>
  <c r="O106" i="1"/>
  <c r="P106" i="1"/>
  <c r="N48" i="1" l="1"/>
  <c r="N21" i="1"/>
  <c r="N75" i="1"/>
  <c r="N100" i="1"/>
  <c r="F80" i="1" l="1"/>
  <c r="G80" i="1"/>
  <c r="H80" i="1"/>
  <c r="I80" i="1"/>
  <c r="J80" i="1"/>
  <c r="K80" i="1"/>
  <c r="L80" i="1"/>
  <c r="M80" i="1"/>
  <c r="O80" i="1"/>
  <c r="P80" i="1"/>
  <c r="F54" i="1"/>
  <c r="G54" i="1"/>
  <c r="H54" i="1"/>
  <c r="I54" i="1"/>
  <c r="J54" i="1"/>
  <c r="K54" i="1"/>
  <c r="L54" i="1"/>
  <c r="M54" i="1"/>
  <c r="O54" i="1"/>
  <c r="P54" i="1"/>
  <c r="F26" i="1"/>
  <c r="G26" i="1"/>
  <c r="H26" i="1"/>
  <c r="I26" i="1"/>
  <c r="J26" i="1"/>
  <c r="K26" i="1"/>
  <c r="L26" i="1"/>
  <c r="M26" i="1"/>
  <c r="O26" i="1"/>
  <c r="P26" i="1"/>
  <c r="P261" i="1" l="1"/>
  <c r="O261" i="1"/>
  <c r="M261" i="1"/>
  <c r="L261" i="1"/>
  <c r="K261" i="1"/>
  <c r="J261" i="1"/>
  <c r="I261" i="1"/>
  <c r="H261" i="1"/>
  <c r="G261" i="1"/>
  <c r="F261" i="1"/>
  <c r="G21" i="1" l="1"/>
  <c r="F47" i="1"/>
  <c r="G47" i="1"/>
  <c r="H47" i="1"/>
  <c r="I47" i="1"/>
  <c r="J47" i="1"/>
  <c r="K47" i="1"/>
  <c r="L47" i="1"/>
  <c r="M47" i="1"/>
  <c r="O47" i="1"/>
  <c r="P47" i="1"/>
  <c r="F129" i="1"/>
  <c r="G129" i="1"/>
  <c r="H129" i="1"/>
  <c r="I129" i="1"/>
  <c r="J129" i="1"/>
  <c r="K129" i="1"/>
  <c r="L129" i="1"/>
  <c r="M129" i="1"/>
  <c r="O129" i="1"/>
  <c r="P129" i="1"/>
  <c r="I21" i="1" l="1"/>
  <c r="F75" i="1"/>
  <c r="O48" i="1"/>
  <c r="K75" i="1"/>
  <c r="H75" i="1"/>
  <c r="P21" i="1"/>
  <c r="J100" i="1"/>
  <c r="K21" i="1"/>
  <c r="H21" i="1"/>
  <c r="J75" i="1"/>
  <c r="P48" i="1"/>
  <c r="M48" i="1"/>
  <c r="I48" i="1"/>
  <c r="G48" i="1"/>
  <c r="L48" i="1"/>
  <c r="M21" i="1"/>
  <c r="J21" i="1"/>
  <c r="K48" i="1"/>
  <c r="H48" i="1"/>
  <c r="F48" i="1"/>
  <c r="P100" i="1"/>
  <c r="M100" i="1"/>
  <c r="I100" i="1"/>
  <c r="G100" i="1"/>
  <c r="O21" i="1"/>
  <c r="L21" i="1"/>
  <c r="F21" i="1"/>
  <c r="O100" i="1"/>
  <c r="L100" i="1"/>
  <c r="P75" i="1"/>
  <c r="M75" i="1"/>
  <c r="I75" i="1"/>
  <c r="G75" i="1"/>
  <c r="K100" i="1"/>
  <c r="H100" i="1"/>
  <c r="F100" i="1"/>
  <c r="O75" i="1"/>
  <c r="L75" i="1"/>
  <c r="J48" i="1"/>
  <c r="D100" i="1" l="1"/>
  <c r="D75" i="1"/>
  <c r="D48" i="1" l="1"/>
  <c r="D21" i="1"/>
</calcChain>
</file>

<file path=xl/sharedStrings.xml><?xml version="1.0" encoding="utf-8"?>
<sst xmlns="http://schemas.openxmlformats.org/spreadsheetml/2006/main" count="553" uniqueCount="140">
  <si>
    <t>Наименование блюда</t>
  </si>
  <si>
    <t>Выход, г</t>
  </si>
  <si>
    <t>Белки, г</t>
  </si>
  <si>
    <t>Жиры, г</t>
  </si>
  <si>
    <t>Углево-ды, г</t>
  </si>
  <si>
    <t>ЭЦ, ккал</t>
  </si>
  <si>
    <t>Минеральные элементы (мг)</t>
  </si>
  <si>
    <t>Витамины (мг)</t>
  </si>
  <si>
    <t>всего</t>
  </si>
  <si>
    <t>Ca</t>
  </si>
  <si>
    <t>Mg</t>
  </si>
  <si>
    <t>P</t>
  </si>
  <si>
    <t>Fe</t>
  </si>
  <si>
    <t>А</t>
  </si>
  <si>
    <t>B</t>
  </si>
  <si>
    <t>В1</t>
  </si>
  <si>
    <t>С</t>
  </si>
  <si>
    <t>Рец.</t>
  </si>
  <si>
    <t>ЗАВТРАК</t>
  </si>
  <si>
    <t>Итого за прием</t>
  </si>
  <si>
    <t>ОБЕД</t>
  </si>
  <si>
    <t>Суп картофельный с горохом</t>
  </si>
  <si>
    <t>Макароны отварные с маслом</t>
  </si>
  <si>
    <t>Компот из заморожен.ягод</t>
  </si>
  <si>
    <t>Хлеб пшеничный витаминизированный</t>
  </si>
  <si>
    <t>Хлеб ржаной</t>
  </si>
  <si>
    <t>ИТОГО ЗА ДЕНЬ</t>
  </si>
  <si>
    <t>Щи из свежей капусты с картофелем и сметаной</t>
  </si>
  <si>
    <t>Какао с молоком</t>
  </si>
  <si>
    <t>Гречка отварная с маслом</t>
  </si>
  <si>
    <t>Хлеб  пшеничный витаминизированный</t>
  </si>
  <si>
    <t>Рис отварной с маслом</t>
  </si>
  <si>
    <t>Каша молочная пшеничная</t>
  </si>
  <si>
    <t>Борщ Сибирский со сметаной</t>
  </si>
  <si>
    <t>Кофейный напиток с молоком</t>
  </si>
  <si>
    <t>Суп картофельный с рисом на к/б</t>
  </si>
  <si>
    <t>Каша молочная манная с маслом</t>
  </si>
  <si>
    <t>Итого за прием.</t>
  </si>
  <si>
    <t>Углеводы, г</t>
  </si>
  <si>
    <t>Чай с сахором и лимоном</t>
  </si>
  <si>
    <t>Рагу по домашнему с курицей</t>
  </si>
  <si>
    <t>Сосиска отварная</t>
  </si>
  <si>
    <t>Сок 0,2</t>
  </si>
  <si>
    <t>Печенье в инд./упаковке</t>
  </si>
  <si>
    <t>Иогурт 2,5%</t>
  </si>
  <si>
    <t>Чай с сахаром лимоном</t>
  </si>
  <si>
    <t>Каша овсяная вязкая на молоке с маслом</t>
  </si>
  <si>
    <t>Фрукт</t>
  </si>
  <si>
    <t>Батон йодированный</t>
  </si>
  <si>
    <t>Каша гречневая на молоке с маслом</t>
  </si>
  <si>
    <t>МЕНЮ 1 неделя (вторник 1)</t>
  </si>
  <si>
    <t>Рис отварной</t>
  </si>
  <si>
    <t>МЕНЮ 1 неделя (среда 1)</t>
  </si>
  <si>
    <t>МЕНЮ 1неделя (четверг 1 )</t>
  </si>
  <si>
    <t>МЕНЮ 1 неделя (пятница 1)</t>
  </si>
  <si>
    <t>МЕНЮ 2 неделя (понедельник 2)</t>
  </si>
  <si>
    <t>МЕНЮ 2 неделя  (вторник 2)</t>
  </si>
  <si>
    <t>МЕНЮ 2 неделя (среда 2)</t>
  </si>
  <si>
    <t>Творожный сырок в упак.</t>
  </si>
  <si>
    <t>МЕНЮ 2 неделя (четверг 2 )</t>
  </si>
  <si>
    <t>МЕНЮ 2 неделя (пятница 2)</t>
  </si>
  <si>
    <t>Творожный  сырок</t>
  </si>
  <si>
    <t>Полдник  для 2 смены</t>
  </si>
  <si>
    <t xml:space="preserve">Фрукт </t>
  </si>
  <si>
    <t>Выпечка / пряник на замену.</t>
  </si>
  <si>
    <t>400</t>
  </si>
  <si>
    <t>Жаркое с мясом по домашнему</t>
  </si>
  <si>
    <t>Салат из отварной свеклы с сыром и р/м</t>
  </si>
  <si>
    <t>Компот из сухофруков</t>
  </si>
  <si>
    <t>Кисель плодовоягодный</t>
  </si>
  <si>
    <t>Фрукт 150г</t>
  </si>
  <si>
    <t>Кофейный напиток на молоке</t>
  </si>
  <si>
    <t>МЕНЮ 1 неделя (понедельник 1)</t>
  </si>
  <si>
    <t>*</t>
  </si>
  <si>
    <t>290/354</t>
  </si>
  <si>
    <t>52*</t>
  </si>
  <si>
    <t>Огурец соленый порц.</t>
  </si>
  <si>
    <t xml:space="preserve">Чай с сахором </t>
  </si>
  <si>
    <t>Плов по-домашнему  из птицы</t>
  </si>
  <si>
    <t>Компот из сухофруктов</t>
  </si>
  <si>
    <t>Кисель плодоваягодный</t>
  </si>
  <si>
    <t>Суп картофельный с мясными фрикад.</t>
  </si>
  <si>
    <t>10,3,97</t>
  </si>
  <si>
    <t>278/354</t>
  </si>
  <si>
    <t>268/354</t>
  </si>
  <si>
    <t>Фрукт 100 г</t>
  </si>
  <si>
    <t xml:space="preserve">Разработала Дроздова Ирина Николаевна </t>
  </si>
  <si>
    <t>8 911 86 127 66</t>
  </si>
  <si>
    <t>* Блюда из справочника с дополнениями.</t>
  </si>
  <si>
    <t>Использовала: "Сборник рецептур на продукцию для обучающихся во всех образовательных учреждениях"</t>
  </si>
  <si>
    <t>Под ред. М.П. Могильного и В.А. Тетульяна. /М.ДеЛи принт 2011 г.</t>
  </si>
  <si>
    <t xml:space="preserve">Меню завтраков, обедов и полдников для питающихся с  ОВЗ  до 11 лет  .                        </t>
  </si>
  <si>
    <t>Чай с сахаром</t>
  </si>
  <si>
    <t>Каша молочная пшенная с маслом</t>
  </si>
  <si>
    <t>Курица запеченая /отварная с соусом</t>
  </si>
  <si>
    <t>Какао на молоке</t>
  </si>
  <si>
    <t>Фрукт по сезону</t>
  </si>
  <si>
    <t>ПР</t>
  </si>
  <si>
    <t>Филе куриное в сливочном соусе 55/45</t>
  </si>
  <si>
    <t>Гуляш из курицы 55/55</t>
  </si>
  <si>
    <t xml:space="preserve">Иогурт </t>
  </si>
  <si>
    <t>Чай  фруктовый с сахаром</t>
  </si>
  <si>
    <t>377*</t>
  </si>
  <si>
    <t>Сыр</t>
  </si>
  <si>
    <t>Кондитер. издел  весовое</t>
  </si>
  <si>
    <t xml:space="preserve">Йогурт </t>
  </si>
  <si>
    <t>Кондитерское изделие/пряник,вафли,печенье. 35-40г</t>
  </si>
  <si>
    <t>Каша молочная Дружба с маслом сливочным</t>
  </si>
  <si>
    <t>Каша молочная пшеничная с маслом</t>
  </si>
  <si>
    <t>Мозаика</t>
  </si>
  <si>
    <t>Борщ со сметаной</t>
  </si>
  <si>
    <t>№ рец.</t>
  </si>
  <si>
    <t>Биточки мясные с соусом</t>
  </si>
  <si>
    <t>ПР  Блюда покупные сертифицированные</t>
  </si>
  <si>
    <r>
      <t>Кондитерское изделие/</t>
    </r>
    <r>
      <rPr>
        <sz val="9"/>
        <color theme="1"/>
        <rFont val="Calibri"/>
        <family val="2"/>
        <charset val="204"/>
        <scheme val="minor"/>
      </rPr>
      <t>пряник,вафли,печенье. 35-40г</t>
    </r>
  </si>
  <si>
    <t>пр</t>
  </si>
  <si>
    <t>МЕНЮ  на замену №1</t>
  </si>
  <si>
    <t>МЕНЮ  на замену №2</t>
  </si>
  <si>
    <t>Салат из квашеной капусты с зеленым горошком</t>
  </si>
  <si>
    <t>Каша манная на молоке с маслом</t>
  </si>
  <si>
    <t xml:space="preserve">Чай с сахаром </t>
  </si>
  <si>
    <t>Суп-лапша домашняя с карт. с зеленью</t>
  </si>
  <si>
    <t>Компот из яблок</t>
  </si>
  <si>
    <t>Кукуруза/горошек</t>
  </si>
  <si>
    <t>Омлет/ Лапшевник с омлетом</t>
  </si>
  <si>
    <t>Огурец соленный</t>
  </si>
  <si>
    <t>Винегрет овощной с зеленым горошком</t>
  </si>
  <si>
    <t>Котлета рыбная  Дружба сметанносливочном  соусе</t>
  </si>
  <si>
    <t>Салат из отварных овощейс зеленым горошком</t>
  </si>
  <si>
    <t>Каша гречневая по-Купечески с мясом и овощами</t>
  </si>
  <si>
    <t>Сыр плорционно</t>
  </si>
  <si>
    <t>Чай с сахаром и лимоном</t>
  </si>
  <si>
    <t>Макароны отварные с маслом и сыром</t>
  </si>
  <si>
    <t>Суп лапша на кур. Бульоне с картофелем</t>
  </si>
  <si>
    <t>Соленый огурец</t>
  </si>
  <si>
    <t>Суп Полевой на курином бульоне</t>
  </si>
  <si>
    <t>Похлебка Деревенская с картофелем</t>
  </si>
  <si>
    <t>Салат из от. картофеля,моркови,с кукурузой</t>
  </si>
  <si>
    <t>Рассольник Ленинградский со сметаной</t>
  </si>
  <si>
    <t>Батон йодированный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</si>
</sst>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6" fillId="0" borderId="0" xfId="0" applyFont="1"/>
    <xf numFmtId="0" fontId="0" fillId="0" borderId="0" xfId="0" applyBorder="1"/>
    <xf numFmtId="0" fontId="7" fillId="0" borderId="3" xfId="0" applyFont="1" applyFill="1" applyBorder="1"/>
    <xf numFmtId="0" fontId="8" fillId="0" borderId="3" xfId="0" applyFont="1" applyFill="1" applyBorder="1"/>
    <xf numFmtId="0" fontId="5" fillId="0" borderId="0" xfId="0" applyFont="1"/>
    <xf numFmtId="0" fontId="6" fillId="2" borderId="0" xfId="0" applyFont="1" applyFill="1" applyBorder="1"/>
    <xf numFmtId="49" fontId="6" fillId="2" borderId="0" xfId="0" applyNumberFormat="1" applyFont="1" applyFill="1" applyBorder="1"/>
    <xf numFmtId="49" fontId="0" fillId="0" borderId="0" xfId="0" applyNumberFormat="1" applyBorder="1"/>
    <xf numFmtId="0" fontId="7" fillId="2" borderId="3" xfId="0" applyFont="1" applyFill="1" applyBorder="1"/>
    <xf numFmtId="0" fontId="11" fillId="0" borderId="2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/>
    <xf numFmtId="0" fontId="4" fillId="2" borderId="1" xfId="0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15" fillId="2" borderId="1" xfId="0" applyFont="1" applyFill="1" applyBorder="1"/>
    <xf numFmtId="0" fontId="16" fillId="2" borderId="1" xfId="0" applyFont="1" applyFill="1" applyBorder="1"/>
    <xf numFmtId="2" fontId="16" fillId="2" borderId="1" xfId="0" applyNumberFormat="1" applyFont="1" applyFill="1" applyBorder="1"/>
    <xf numFmtId="0" fontId="15" fillId="2" borderId="1" xfId="0" applyFont="1" applyFill="1" applyBorder="1" applyAlignment="1">
      <alignment horizontal="right"/>
    </xf>
    <xf numFmtId="0" fontId="17" fillId="2" borderId="1" xfId="0" applyFont="1" applyFill="1" applyBorder="1"/>
    <xf numFmtId="2" fontId="17" fillId="2" borderId="1" xfId="0" applyNumberFormat="1" applyFont="1" applyFill="1" applyBorder="1"/>
    <xf numFmtId="49" fontId="4" fillId="2" borderId="1" xfId="0" applyNumberFormat="1" applyFont="1" applyFill="1" applyBorder="1"/>
    <xf numFmtId="49" fontId="1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0" fontId="16" fillId="2" borderId="1" xfId="0" applyNumberFormat="1" applyFont="1" applyFill="1" applyBorder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wrapText="1"/>
    </xf>
    <xf numFmtId="49" fontId="16" fillId="2" borderId="1" xfId="0" applyNumberFormat="1" applyFont="1" applyFill="1" applyBorder="1"/>
    <xf numFmtId="0" fontId="16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1" fontId="16" fillId="2" borderId="1" xfId="0" applyNumberFormat="1" applyFont="1" applyFill="1" applyBorder="1"/>
    <xf numFmtId="0" fontId="4" fillId="2" borderId="1" xfId="0" applyNumberFormat="1" applyFont="1" applyFill="1" applyBorder="1"/>
    <xf numFmtId="49" fontId="16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3" fillId="2" borderId="1" xfId="0" applyNumberFormat="1" applyFont="1" applyFill="1" applyBorder="1"/>
    <xf numFmtId="2" fontId="4" fillId="2" borderId="1" xfId="0" applyNumberFormat="1" applyFont="1" applyFill="1" applyBorder="1"/>
    <xf numFmtId="2" fontId="15" fillId="2" borderId="1" xfId="0" applyNumberFormat="1" applyFont="1" applyFill="1" applyBorder="1"/>
    <xf numFmtId="0" fontId="6" fillId="0" borderId="0" xfId="0" applyFont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7" xfId="0" applyFont="1" applyFill="1" applyBorder="1"/>
    <xf numFmtId="0" fontId="16" fillId="2" borderId="7" xfId="0" applyFont="1" applyFill="1" applyBorder="1"/>
    <xf numFmtId="49" fontId="16" fillId="2" borderId="7" xfId="0" applyNumberFormat="1" applyFont="1" applyFill="1" applyBorder="1"/>
    <xf numFmtId="0" fontId="19" fillId="2" borderId="1" xfId="0" applyFont="1" applyFill="1" applyBorder="1"/>
    <xf numFmtId="0" fontId="19" fillId="2" borderId="1" xfId="0" applyNumberFormat="1" applyFont="1" applyFill="1" applyBorder="1"/>
    <xf numFmtId="0" fontId="20" fillId="2" borderId="1" xfId="0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" xfId="0" applyNumberFormat="1" applyFont="1" applyFill="1" applyBorder="1" applyAlignment="1">
      <alignment horizontal="right"/>
    </xf>
    <xf numFmtId="0" fontId="21" fillId="2" borderId="1" xfId="0" applyFont="1" applyFill="1" applyBorder="1"/>
    <xf numFmtId="2" fontId="21" fillId="2" borderId="1" xfId="0" applyNumberFormat="1" applyFont="1" applyFill="1" applyBorder="1"/>
    <xf numFmtId="0" fontId="20" fillId="2" borderId="1" xfId="0" applyFont="1" applyFill="1" applyBorder="1" applyAlignment="1">
      <alignment horizontal="right"/>
    </xf>
    <xf numFmtId="0" fontId="22" fillId="2" borderId="1" xfId="0" applyFont="1" applyFill="1" applyBorder="1"/>
    <xf numFmtId="2" fontId="2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right"/>
    </xf>
    <xf numFmtId="0" fontId="23" fillId="2" borderId="4" xfId="0" applyFont="1" applyFill="1" applyBorder="1" applyAlignment="1">
      <alignment horizontal="right" wrapText="1"/>
    </xf>
    <xf numFmtId="0" fontId="2" fillId="0" borderId="1" xfId="0" applyFont="1" applyBorder="1"/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8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abSelected="1" topLeftCell="B1" zoomScaleNormal="100" workbookViewId="0">
      <selection activeCell="J9" sqref="J9"/>
    </sheetView>
  </sheetViews>
  <sheetFormatPr defaultRowHeight="15" x14ac:dyDescent="0.25"/>
  <cols>
    <col min="1" max="1" width="3" hidden="1" customWidth="1"/>
    <col min="2" max="2" width="6.140625" customWidth="1"/>
    <col min="3" max="3" width="37.28515625" customWidth="1"/>
    <col min="4" max="5" width="8.7109375" customWidth="1"/>
    <col min="6" max="6" width="9.28515625" customWidth="1"/>
    <col min="7" max="7" width="8.85546875" customWidth="1"/>
    <col min="8" max="8" width="7.5703125" customWidth="1"/>
    <col min="9" max="10" width="7.140625" customWidth="1"/>
    <col min="11" max="11" width="6.7109375" customWidth="1"/>
    <col min="12" max="12" width="4.85546875" customWidth="1"/>
    <col min="13" max="13" width="6.7109375" customWidth="1"/>
    <col min="14" max="14" width="6.85546875" customWidth="1"/>
    <col min="15" max="16" width="5.85546875" customWidth="1"/>
  </cols>
  <sheetData>
    <row r="1" spans="1:18" ht="47.25" customHeight="1" x14ac:dyDescent="0.4">
      <c r="A1" s="1"/>
      <c r="B1" s="75" t="s">
        <v>91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0"/>
    </row>
    <row r="2" spans="1:18" ht="13.5" customHeight="1" x14ac:dyDescent="0.25">
      <c r="A2" s="1"/>
      <c r="B2" s="81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8" ht="29.25" customHeight="1" x14ac:dyDescent="0.25">
      <c r="A3" s="1"/>
      <c r="B3" s="11" t="s">
        <v>111</v>
      </c>
      <c r="C3" s="11" t="s">
        <v>0</v>
      </c>
      <c r="D3" s="12" t="s">
        <v>1</v>
      </c>
      <c r="E3" s="12" t="s">
        <v>5</v>
      </c>
      <c r="F3" s="13" t="s">
        <v>2</v>
      </c>
      <c r="G3" s="13" t="s">
        <v>3</v>
      </c>
      <c r="H3" s="12" t="s">
        <v>38</v>
      </c>
      <c r="I3" s="78" t="s">
        <v>6</v>
      </c>
      <c r="J3" s="78"/>
      <c r="K3" s="78"/>
      <c r="L3" s="78"/>
      <c r="M3" s="77" t="s">
        <v>7</v>
      </c>
      <c r="N3" s="77"/>
      <c r="O3" s="77"/>
      <c r="P3" s="77"/>
    </row>
    <row r="4" spans="1:18" x14ac:dyDescent="0.25">
      <c r="A4" s="1"/>
      <c r="B4" s="14" t="s">
        <v>17</v>
      </c>
      <c r="C4" s="15"/>
      <c r="D4" s="14"/>
      <c r="E4" s="14"/>
      <c r="F4" s="14"/>
      <c r="G4" s="14"/>
      <c r="H4" s="14"/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</row>
    <row r="5" spans="1:18" ht="15.75" customHeight="1" x14ac:dyDescent="0.25">
      <c r="A5" s="50"/>
      <c r="B5" s="18"/>
      <c r="C5" s="17" t="s">
        <v>18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ht="18" customHeight="1" x14ac:dyDescent="0.25">
      <c r="A6" s="50"/>
      <c r="B6" s="56">
        <v>182</v>
      </c>
      <c r="C6" s="56" t="s">
        <v>93</v>
      </c>
      <c r="D6" s="56">
        <v>200</v>
      </c>
      <c r="E6" s="56">
        <v>5.0999999999999996</v>
      </c>
      <c r="F6" s="56">
        <v>10.72</v>
      </c>
      <c r="G6" s="56">
        <v>33.299999999999997</v>
      </c>
      <c r="H6" s="56">
        <v>251.2</v>
      </c>
      <c r="I6" s="56">
        <v>4.7</v>
      </c>
      <c r="J6" s="56">
        <v>16.399999999999999</v>
      </c>
      <c r="K6" s="56">
        <v>50.6</v>
      </c>
      <c r="L6" s="56">
        <v>0.36</v>
      </c>
      <c r="M6" s="56">
        <v>20</v>
      </c>
      <c r="N6" s="56">
        <v>122.7</v>
      </c>
      <c r="O6" s="56">
        <v>0.35</v>
      </c>
      <c r="P6" s="56">
        <v>0</v>
      </c>
      <c r="Q6" s="3"/>
      <c r="R6" s="2"/>
    </row>
    <row r="7" spans="1:18" ht="18" customHeight="1" x14ac:dyDescent="0.25">
      <c r="A7" s="50"/>
      <c r="B7" s="56">
        <v>3</v>
      </c>
      <c r="C7" s="56" t="s">
        <v>139</v>
      </c>
      <c r="D7" s="57">
        <v>40</v>
      </c>
      <c r="E7" s="58">
        <v>137</v>
      </c>
      <c r="F7" s="58">
        <v>8.25</v>
      </c>
      <c r="G7" s="58">
        <v>13.08</v>
      </c>
      <c r="H7" s="58">
        <v>60.67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3"/>
      <c r="R7" s="2"/>
    </row>
    <row r="8" spans="1:18" ht="18" customHeight="1" x14ac:dyDescent="0.25">
      <c r="A8" s="50"/>
      <c r="B8" s="59" t="s">
        <v>97</v>
      </c>
      <c r="C8" s="56" t="s">
        <v>105</v>
      </c>
      <c r="D8" s="60">
        <v>90</v>
      </c>
      <c r="E8" s="56">
        <v>274</v>
      </c>
      <c r="F8" s="56">
        <v>12.2</v>
      </c>
      <c r="G8" s="56">
        <v>11.3</v>
      </c>
      <c r="H8" s="56">
        <v>21.2</v>
      </c>
      <c r="I8" s="56">
        <v>315</v>
      </c>
      <c r="J8" s="56">
        <v>35.200000000000003</v>
      </c>
      <c r="K8" s="56">
        <v>112.2</v>
      </c>
      <c r="L8" s="56">
        <v>0.8</v>
      </c>
      <c r="M8" s="56">
        <v>18</v>
      </c>
      <c r="N8" s="56">
        <v>98</v>
      </c>
      <c r="O8" s="56">
        <v>0.03</v>
      </c>
      <c r="P8" s="56">
        <v>5.0999999999999996</v>
      </c>
      <c r="R8" s="2"/>
    </row>
    <row r="9" spans="1:18" ht="18" customHeight="1" x14ac:dyDescent="0.25">
      <c r="A9" s="50"/>
      <c r="B9" s="56">
        <v>377</v>
      </c>
      <c r="C9" s="56" t="s">
        <v>77</v>
      </c>
      <c r="D9" s="56">
        <v>200</v>
      </c>
      <c r="E9" s="56">
        <v>4.51</v>
      </c>
      <c r="F9" s="56">
        <v>1.1399999999999999</v>
      </c>
      <c r="G9" s="56">
        <v>7.71</v>
      </c>
      <c r="H9" s="56">
        <v>57.33</v>
      </c>
      <c r="I9" s="56">
        <v>112.55</v>
      </c>
      <c r="J9" s="56">
        <v>99.08</v>
      </c>
      <c r="K9" s="56">
        <v>185.54</v>
      </c>
      <c r="L9" s="56">
        <v>18.420000000000002</v>
      </c>
      <c r="M9" s="56">
        <v>0</v>
      </c>
      <c r="N9" s="56">
        <v>48</v>
      </c>
      <c r="O9" s="56">
        <v>0.04</v>
      </c>
      <c r="P9" s="56">
        <v>8</v>
      </c>
      <c r="Q9" s="3"/>
      <c r="R9" s="2"/>
    </row>
    <row r="10" spans="1:18" ht="21" customHeight="1" x14ac:dyDescent="0.25">
      <c r="A10" s="50"/>
      <c r="B10" s="56"/>
      <c r="C10" s="61" t="s">
        <v>19</v>
      </c>
      <c r="D10" s="62">
        <f>SUM(D6:D9)</f>
        <v>530</v>
      </c>
      <c r="E10" s="61">
        <f t="shared" ref="E10:P10" si="0">SUM(E6:E9)</f>
        <v>420.61</v>
      </c>
      <c r="F10" s="61">
        <f t="shared" si="0"/>
        <v>32.309999999999995</v>
      </c>
      <c r="G10" s="61">
        <f t="shared" si="0"/>
        <v>65.389999999999986</v>
      </c>
      <c r="H10" s="61">
        <f t="shared" si="0"/>
        <v>390.4</v>
      </c>
      <c r="I10" s="61">
        <f t="shared" si="0"/>
        <v>432.25</v>
      </c>
      <c r="J10" s="61">
        <f t="shared" si="0"/>
        <v>150.68</v>
      </c>
      <c r="K10" s="61">
        <f t="shared" si="0"/>
        <v>348.34000000000003</v>
      </c>
      <c r="L10" s="61">
        <f t="shared" si="0"/>
        <v>19.580000000000002</v>
      </c>
      <c r="M10" s="61">
        <f t="shared" si="0"/>
        <v>38</v>
      </c>
      <c r="N10" s="61">
        <f t="shared" si="0"/>
        <v>268.7</v>
      </c>
      <c r="O10" s="61">
        <f t="shared" si="0"/>
        <v>0.42</v>
      </c>
      <c r="P10" s="61">
        <f t="shared" si="0"/>
        <v>13.1</v>
      </c>
      <c r="Q10" s="4"/>
      <c r="R10" s="2"/>
    </row>
    <row r="11" spans="1:18" ht="15" customHeight="1" x14ac:dyDescent="0.25">
      <c r="A11" s="50"/>
      <c r="B11" s="51"/>
      <c r="C11" s="17" t="s">
        <v>20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ht="18" customHeight="1" x14ac:dyDescent="0.25">
      <c r="A12" s="50"/>
      <c r="B12" s="59">
        <v>47</v>
      </c>
      <c r="C12" s="56" t="s">
        <v>118</v>
      </c>
      <c r="D12" s="60">
        <v>60</v>
      </c>
      <c r="E12" s="56">
        <v>6</v>
      </c>
      <c r="F12" s="56">
        <v>0.49</v>
      </c>
      <c r="G12" s="56">
        <v>0</v>
      </c>
      <c r="H12" s="56">
        <v>3</v>
      </c>
      <c r="I12" s="56">
        <v>9.49</v>
      </c>
      <c r="J12" s="56">
        <v>8.68</v>
      </c>
      <c r="K12" s="56">
        <v>17.62</v>
      </c>
      <c r="L12" s="56">
        <v>1.62</v>
      </c>
      <c r="M12" s="56">
        <v>0</v>
      </c>
      <c r="N12" s="56">
        <v>217.8</v>
      </c>
      <c r="O12" s="56">
        <v>0.05</v>
      </c>
      <c r="P12" s="56">
        <v>8.91</v>
      </c>
    </row>
    <row r="13" spans="1:18" ht="18" customHeight="1" x14ac:dyDescent="0.25">
      <c r="A13" s="50"/>
      <c r="B13" s="63">
        <v>102</v>
      </c>
      <c r="C13" s="58" t="s">
        <v>21</v>
      </c>
      <c r="D13" s="63">
        <v>200</v>
      </c>
      <c r="E13" s="58">
        <v>129.72</v>
      </c>
      <c r="F13" s="58">
        <v>4.41</v>
      </c>
      <c r="G13" s="58">
        <v>10</v>
      </c>
      <c r="H13" s="58">
        <v>18.059999999999999</v>
      </c>
      <c r="I13" s="58">
        <v>30.46</v>
      </c>
      <c r="J13" s="58">
        <v>28.24</v>
      </c>
      <c r="K13" s="58">
        <v>69.739999999999995</v>
      </c>
      <c r="L13" s="58">
        <v>2.02</v>
      </c>
      <c r="M13" s="58">
        <v>0</v>
      </c>
      <c r="N13" s="58">
        <v>890.9</v>
      </c>
      <c r="O13" s="58">
        <v>0.18</v>
      </c>
      <c r="P13" s="58">
        <v>12.32</v>
      </c>
    </row>
    <row r="14" spans="1:18" ht="18" customHeight="1" x14ac:dyDescent="0.25">
      <c r="A14" s="50"/>
      <c r="B14" s="59">
        <v>288</v>
      </c>
      <c r="C14" s="56" t="s">
        <v>94</v>
      </c>
      <c r="D14" s="60">
        <v>90</v>
      </c>
      <c r="E14" s="56">
        <v>145</v>
      </c>
      <c r="F14" s="56">
        <v>12</v>
      </c>
      <c r="G14" s="56">
        <v>12</v>
      </c>
      <c r="H14" s="56">
        <v>0.2</v>
      </c>
      <c r="I14" s="56">
        <v>5.0999999999999996</v>
      </c>
      <c r="J14" s="56">
        <v>0.1</v>
      </c>
      <c r="K14" s="56">
        <v>10.54</v>
      </c>
      <c r="L14" s="56">
        <v>1.42</v>
      </c>
      <c r="M14" s="56">
        <v>0</v>
      </c>
      <c r="N14" s="56">
        <v>6.8</v>
      </c>
      <c r="O14" s="56">
        <v>0.13</v>
      </c>
      <c r="P14" s="56">
        <v>9.49</v>
      </c>
    </row>
    <row r="15" spans="1:18" ht="18" customHeight="1" x14ac:dyDescent="0.25">
      <c r="A15" s="50"/>
      <c r="B15" s="63">
        <v>309</v>
      </c>
      <c r="C15" s="58" t="s">
        <v>22</v>
      </c>
      <c r="D15" s="59">
        <v>155</v>
      </c>
      <c r="E15" s="56">
        <v>245</v>
      </c>
      <c r="F15" s="56">
        <v>13.154999999999999</v>
      </c>
      <c r="G15" s="56">
        <v>14.025</v>
      </c>
      <c r="H15" s="56">
        <v>86.89</v>
      </c>
      <c r="I15" s="56">
        <v>52.48</v>
      </c>
      <c r="J15" s="56">
        <v>161.80000000000001</v>
      </c>
      <c r="K15" s="56">
        <v>228.3</v>
      </c>
      <c r="L15" s="56">
        <v>5.16</v>
      </c>
      <c r="M15" s="56">
        <v>29.5</v>
      </c>
      <c r="N15" s="56">
        <v>0.94</v>
      </c>
      <c r="O15" s="56">
        <v>6.36</v>
      </c>
      <c r="P15" s="56">
        <v>0.8</v>
      </c>
    </row>
    <row r="16" spans="1:18" ht="18" customHeight="1" x14ac:dyDescent="0.25">
      <c r="A16" s="50"/>
      <c r="B16" s="63">
        <v>342</v>
      </c>
      <c r="C16" s="58" t="s">
        <v>23</v>
      </c>
      <c r="D16" s="63">
        <v>200</v>
      </c>
      <c r="E16" s="58">
        <v>144.77000000000001</v>
      </c>
      <c r="F16" s="58">
        <v>0.16</v>
      </c>
      <c r="G16" s="58">
        <v>0</v>
      </c>
      <c r="H16" s="58">
        <v>27.88</v>
      </c>
      <c r="I16" s="58">
        <v>71.69</v>
      </c>
      <c r="J16" s="58">
        <v>47.41</v>
      </c>
      <c r="K16" s="58">
        <v>57.94</v>
      </c>
      <c r="L16" s="58">
        <v>1.18</v>
      </c>
      <c r="M16" s="58">
        <v>0.24</v>
      </c>
      <c r="N16" s="58">
        <v>162.4</v>
      </c>
      <c r="O16" s="58">
        <v>0.04</v>
      </c>
      <c r="P16" s="58">
        <v>12.18</v>
      </c>
    </row>
    <row r="17" spans="1:16" ht="18" customHeight="1" x14ac:dyDescent="0.25">
      <c r="A17" s="50"/>
      <c r="B17" s="63" t="s">
        <v>97</v>
      </c>
      <c r="C17" s="58" t="s">
        <v>24</v>
      </c>
      <c r="D17" s="63">
        <v>20</v>
      </c>
      <c r="E17" s="58">
        <v>60.67</v>
      </c>
      <c r="F17" s="58">
        <v>2.17</v>
      </c>
      <c r="G17" s="58">
        <v>0.25</v>
      </c>
      <c r="H17" s="58">
        <v>13.08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</row>
    <row r="18" spans="1:16" ht="18" customHeight="1" x14ac:dyDescent="0.25">
      <c r="A18" s="50"/>
      <c r="B18" s="63" t="s">
        <v>97</v>
      </c>
      <c r="C18" s="58" t="s">
        <v>25</v>
      </c>
      <c r="D18" s="63">
        <v>20</v>
      </c>
      <c r="E18" s="58">
        <v>41.72</v>
      </c>
      <c r="F18" s="58">
        <v>1.24</v>
      </c>
      <c r="G18" s="58">
        <v>0.21</v>
      </c>
      <c r="H18" s="58">
        <v>6.08</v>
      </c>
      <c r="I18" s="58">
        <v>6.16</v>
      </c>
      <c r="J18" s="58">
        <v>8.18</v>
      </c>
      <c r="K18" s="58">
        <v>27.49</v>
      </c>
      <c r="L18" s="58">
        <v>0.68</v>
      </c>
      <c r="M18" s="58">
        <v>0</v>
      </c>
      <c r="N18" s="58">
        <v>0.8</v>
      </c>
      <c r="O18" s="58">
        <v>0.03</v>
      </c>
      <c r="P18" s="58">
        <v>0</v>
      </c>
    </row>
    <row r="19" spans="1:16" ht="21" customHeight="1" x14ac:dyDescent="0.25">
      <c r="A19" s="50"/>
      <c r="B19" s="63"/>
      <c r="C19" s="64" t="s">
        <v>19</v>
      </c>
      <c r="D19" s="65">
        <f>SUM(D12:D18)</f>
        <v>745</v>
      </c>
      <c r="E19" s="64">
        <f>SUM(E12:E18)</f>
        <v>772.88</v>
      </c>
      <c r="F19" s="64">
        <f t="shared" ref="F19:M19" si="1">SUM(F12:F18)</f>
        <v>33.625</v>
      </c>
      <c r="G19" s="64">
        <f t="shared" si="1"/>
        <v>36.484999999999999</v>
      </c>
      <c r="H19" s="64">
        <f t="shared" si="1"/>
        <v>155.19000000000003</v>
      </c>
      <c r="I19" s="64">
        <f t="shared" si="1"/>
        <v>175.38</v>
      </c>
      <c r="J19" s="64">
        <f t="shared" si="1"/>
        <v>254.41000000000003</v>
      </c>
      <c r="K19" s="64">
        <f t="shared" si="1"/>
        <v>411.63000000000005</v>
      </c>
      <c r="L19" s="64">
        <f t="shared" si="1"/>
        <v>12.08</v>
      </c>
      <c r="M19" s="64">
        <f t="shared" si="1"/>
        <v>29.74</v>
      </c>
      <c r="N19" s="64">
        <f>SUM(N12:N18)</f>
        <v>1279.6400000000001</v>
      </c>
      <c r="O19" s="64">
        <f>SUM(O12:O18)</f>
        <v>6.7900000000000009</v>
      </c>
      <c r="P19" s="64">
        <f>SUM(P12:P18)</f>
        <v>43.7</v>
      </c>
    </row>
    <row r="20" spans="1:16" ht="9" customHeight="1" x14ac:dyDescent="0.25">
      <c r="A20" s="1"/>
      <c r="B20" s="15"/>
      <c r="C20" s="1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9.5" customHeight="1" x14ac:dyDescent="0.25">
      <c r="A21" s="1"/>
      <c r="B21" s="15"/>
      <c r="C21" s="21" t="s">
        <v>26</v>
      </c>
      <c r="D21" s="22">
        <f>D19+D10</f>
        <v>1275</v>
      </c>
      <c r="E21" s="21">
        <f>E19+E10</f>
        <v>1193.49</v>
      </c>
      <c r="F21" s="21">
        <f>F10+F19</f>
        <v>65.935000000000002</v>
      </c>
      <c r="G21" s="21">
        <f>G10+G19</f>
        <v>101.87499999999999</v>
      </c>
      <c r="H21" s="21">
        <f t="shared" ref="H21:P21" si="2">H19+H10</f>
        <v>545.59</v>
      </c>
      <c r="I21" s="21">
        <f t="shared" si="2"/>
        <v>607.63</v>
      </c>
      <c r="J21" s="21">
        <f t="shared" si="2"/>
        <v>405.09000000000003</v>
      </c>
      <c r="K21" s="21">
        <f t="shared" si="2"/>
        <v>759.97</v>
      </c>
      <c r="L21" s="21">
        <f t="shared" si="2"/>
        <v>31.660000000000004</v>
      </c>
      <c r="M21" s="21">
        <f t="shared" si="2"/>
        <v>67.739999999999995</v>
      </c>
      <c r="N21" s="21">
        <f t="shared" si="2"/>
        <v>1548.3400000000001</v>
      </c>
      <c r="O21" s="21">
        <f t="shared" si="2"/>
        <v>7.2100000000000009</v>
      </c>
      <c r="P21" s="21">
        <f t="shared" si="2"/>
        <v>56.800000000000004</v>
      </c>
    </row>
    <row r="22" spans="1:16" ht="30" customHeight="1" x14ac:dyDescent="0.25">
      <c r="A22" s="1"/>
      <c r="B22" s="51"/>
      <c r="C22" s="17" t="s">
        <v>62</v>
      </c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6.5" customHeight="1" x14ac:dyDescent="0.25">
      <c r="A23" s="1"/>
      <c r="B23" s="18" t="s">
        <v>97</v>
      </c>
      <c r="C23" s="15" t="s">
        <v>114</v>
      </c>
      <c r="D23" s="19">
        <v>40</v>
      </c>
      <c r="E23" s="15">
        <v>171</v>
      </c>
      <c r="F23" s="15">
        <v>1.8</v>
      </c>
      <c r="G23" s="15">
        <v>4.3</v>
      </c>
      <c r="H23" s="15">
        <v>24.5</v>
      </c>
      <c r="I23" s="15">
        <v>1.2</v>
      </c>
      <c r="J23" s="15">
        <v>2.4</v>
      </c>
      <c r="K23" s="15">
        <v>12.1</v>
      </c>
      <c r="L23" s="15">
        <v>0.1</v>
      </c>
      <c r="M23" s="15">
        <v>0</v>
      </c>
      <c r="N23" s="15">
        <v>0.3</v>
      </c>
      <c r="O23" s="15">
        <v>0.01</v>
      </c>
      <c r="P23" s="15">
        <v>0</v>
      </c>
    </row>
    <row r="24" spans="1:16" ht="17.25" customHeight="1" x14ac:dyDescent="0.25">
      <c r="A24" s="1"/>
      <c r="B24" s="18">
        <v>382</v>
      </c>
      <c r="C24" s="15" t="s">
        <v>95</v>
      </c>
      <c r="D24" s="19">
        <v>200</v>
      </c>
      <c r="E24" s="15">
        <v>145</v>
      </c>
      <c r="F24" s="15">
        <v>4</v>
      </c>
      <c r="G24" s="15">
        <v>0.8</v>
      </c>
      <c r="H24" s="15">
        <v>21.2</v>
      </c>
      <c r="I24" s="15">
        <v>315</v>
      </c>
      <c r="J24" s="15">
        <v>35.200000000000003</v>
      </c>
      <c r="K24" s="15">
        <v>112.2</v>
      </c>
      <c r="L24" s="15">
        <v>0.8</v>
      </c>
      <c r="M24" s="15">
        <v>18</v>
      </c>
      <c r="N24" s="15">
        <v>98</v>
      </c>
      <c r="O24" s="15">
        <v>0.03</v>
      </c>
      <c r="P24" s="15">
        <v>5.0999999999999996</v>
      </c>
    </row>
    <row r="25" spans="1:16" ht="15.75" customHeight="1" x14ac:dyDescent="0.25">
      <c r="A25" s="1"/>
      <c r="B25" s="18">
        <v>338</v>
      </c>
      <c r="C25" s="15" t="s">
        <v>96</v>
      </c>
      <c r="D25" s="19">
        <v>100</v>
      </c>
      <c r="E25" s="15">
        <v>67</v>
      </c>
      <c r="F25" s="15">
        <v>0.3</v>
      </c>
      <c r="G25" s="15">
        <v>0</v>
      </c>
      <c r="H25" s="15">
        <v>21</v>
      </c>
      <c r="I25" s="15">
        <v>9</v>
      </c>
      <c r="J25" s="15">
        <v>0</v>
      </c>
      <c r="K25" s="15">
        <v>0</v>
      </c>
      <c r="L25" s="15">
        <v>0.6</v>
      </c>
      <c r="M25" s="15">
        <v>0</v>
      </c>
      <c r="N25" s="15">
        <v>0</v>
      </c>
      <c r="O25" s="15">
        <v>0</v>
      </c>
      <c r="P25" s="15">
        <v>0</v>
      </c>
    </row>
    <row r="26" spans="1:16" ht="17.25" customHeight="1" x14ac:dyDescent="0.25">
      <c r="A26" s="1"/>
      <c r="B26" s="51">
        <f>SUM(B23:B25)</f>
        <v>720</v>
      </c>
      <c r="C26" s="24" t="s">
        <v>19</v>
      </c>
      <c r="D26" s="25">
        <v>340</v>
      </c>
      <c r="E26" s="24">
        <f t="shared" ref="E26" si="3">SUM(E23:E25)</f>
        <v>383</v>
      </c>
      <c r="F26" s="24">
        <f t="shared" ref="F26:P26" si="4">SUM(F23:F25)</f>
        <v>6.1</v>
      </c>
      <c r="G26" s="24">
        <f t="shared" si="4"/>
        <v>5.0999999999999996</v>
      </c>
      <c r="H26" s="24">
        <f t="shared" si="4"/>
        <v>66.7</v>
      </c>
      <c r="I26" s="24">
        <f t="shared" si="4"/>
        <v>325.2</v>
      </c>
      <c r="J26" s="24">
        <f t="shared" si="4"/>
        <v>37.6</v>
      </c>
      <c r="K26" s="24">
        <f t="shared" si="4"/>
        <v>124.3</v>
      </c>
      <c r="L26" s="24">
        <f t="shared" si="4"/>
        <v>1.5</v>
      </c>
      <c r="M26" s="24">
        <f t="shared" si="4"/>
        <v>18</v>
      </c>
      <c r="N26" s="24">
        <f t="shared" si="4"/>
        <v>98.3</v>
      </c>
      <c r="O26" s="24">
        <f t="shared" si="4"/>
        <v>0.04</v>
      </c>
      <c r="P26" s="24">
        <f t="shared" si="4"/>
        <v>5.0999999999999996</v>
      </c>
    </row>
    <row r="27" spans="1:16" ht="30" customHeight="1" x14ac:dyDescent="0.25">
      <c r="A27" s="1"/>
      <c r="B27" s="51"/>
      <c r="C27" s="74" t="s">
        <v>50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A28" s="1"/>
      <c r="B28" s="5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x14ac:dyDescent="0.25">
      <c r="A29" s="1"/>
      <c r="B29" s="5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9.25" customHeight="1" x14ac:dyDescent="0.25">
      <c r="A30" s="1"/>
      <c r="B30" s="51"/>
      <c r="C30" s="17" t="s">
        <v>0</v>
      </c>
      <c r="D30" s="29" t="s">
        <v>1</v>
      </c>
      <c r="E30" s="29" t="s">
        <v>5</v>
      </c>
      <c r="F30" s="29" t="s">
        <v>2</v>
      </c>
      <c r="G30" s="29" t="s">
        <v>3</v>
      </c>
      <c r="H30" s="29" t="s">
        <v>4</v>
      </c>
      <c r="I30" s="80" t="s">
        <v>6</v>
      </c>
      <c r="J30" s="80"/>
      <c r="K30" s="80"/>
      <c r="L30" s="80"/>
      <c r="M30" s="79" t="s">
        <v>7</v>
      </c>
      <c r="N30" s="79"/>
      <c r="O30" s="79"/>
      <c r="P30" s="79"/>
    </row>
    <row r="31" spans="1:16" x14ac:dyDescent="0.25">
      <c r="A31" s="1"/>
      <c r="B31" s="51"/>
      <c r="C31" s="14"/>
      <c r="D31" s="14"/>
      <c r="E31" s="14"/>
      <c r="F31" s="14" t="s">
        <v>8</v>
      </c>
      <c r="G31" s="14" t="s">
        <v>8</v>
      </c>
      <c r="H31" s="14"/>
      <c r="I31" s="16" t="s">
        <v>9</v>
      </c>
      <c r="J31" s="16" t="s">
        <v>10</v>
      </c>
      <c r="K31" s="16" t="s">
        <v>11</v>
      </c>
      <c r="L31" s="16" t="s">
        <v>12</v>
      </c>
      <c r="M31" s="16" t="s">
        <v>13</v>
      </c>
      <c r="N31" s="16" t="s">
        <v>14</v>
      </c>
      <c r="O31" s="16" t="s">
        <v>15</v>
      </c>
      <c r="P31" s="16" t="s">
        <v>16</v>
      </c>
    </row>
    <row r="32" spans="1:16" hidden="1" x14ac:dyDescent="0.25">
      <c r="A32" s="1"/>
      <c r="B32" s="5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8" ht="25.5" customHeight="1" x14ac:dyDescent="0.25">
      <c r="A33" s="1"/>
      <c r="B33" s="51"/>
      <c r="C33" s="16" t="s">
        <v>18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8" ht="18" customHeight="1" x14ac:dyDescent="0.25">
      <c r="A34" s="1"/>
      <c r="B34" s="18">
        <v>182</v>
      </c>
      <c r="C34" s="67" t="s">
        <v>119</v>
      </c>
      <c r="D34" s="30">
        <v>150</v>
      </c>
      <c r="E34" s="15">
        <v>161</v>
      </c>
      <c r="F34" s="15">
        <v>2.3199999999999998</v>
      </c>
      <c r="G34" s="15">
        <v>3.96</v>
      </c>
      <c r="H34" s="15">
        <v>28.97</v>
      </c>
      <c r="I34" s="15">
        <v>4.7</v>
      </c>
      <c r="J34" s="15">
        <v>16.399999999999999</v>
      </c>
      <c r="K34" s="15">
        <v>50.6</v>
      </c>
      <c r="L34" s="15">
        <v>0.36</v>
      </c>
      <c r="M34" s="15">
        <v>20</v>
      </c>
      <c r="N34" s="15">
        <v>122.7</v>
      </c>
      <c r="O34" s="15">
        <v>0.35</v>
      </c>
      <c r="P34" s="15">
        <v>0</v>
      </c>
    </row>
    <row r="35" spans="1:18" ht="18" customHeight="1" x14ac:dyDescent="0.25">
      <c r="A35" s="1"/>
      <c r="B35" s="18" t="s">
        <v>97</v>
      </c>
      <c r="C35" s="15" t="s">
        <v>48</v>
      </c>
      <c r="D35" s="19">
        <v>30</v>
      </c>
      <c r="E35" s="20">
        <v>60.67</v>
      </c>
      <c r="F35" s="20">
        <v>2.17</v>
      </c>
      <c r="G35" s="20">
        <v>0.25</v>
      </c>
      <c r="H35" s="20">
        <v>13.08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9"/>
      <c r="R35" s="2"/>
    </row>
    <row r="36" spans="1:18" ht="18" customHeight="1" x14ac:dyDescent="0.25">
      <c r="A36" s="1"/>
      <c r="B36" s="18">
        <v>338</v>
      </c>
      <c r="C36" s="15" t="s">
        <v>47</v>
      </c>
      <c r="D36" s="19">
        <v>120</v>
      </c>
      <c r="E36" s="15">
        <v>42</v>
      </c>
      <c r="F36" s="15">
        <v>0.3</v>
      </c>
      <c r="G36" s="15">
        <v>0</v>
      </c>
      <c r="H36" s="15">
        <v>21</v>
      </c>
      <c r="I36" s="15">
        <v>9</v>
      </c>
      <c r="J36" s="15">
        <v>0</v>
      </c>
      <c r="K36" s="15">
        <v>0</v>
      </c>
      <c r="L36" s="15">
        <v>0.6</v>
      </c>
      <c r="M36" s="15">
        <v>0</v>
      </c>
      <c r="N36" s="15">
        <v>0</v>
      </c>
      <c r="O36" s="15">
        <v>0</v>
      </c>
      <c r="P36" s="15">
        <v>2.1</v>
      </c>
    </row>
    <row r="37" spans="1:18" ht="21" customHeight="1" x14ac:dyDescent="0.25">
      <c r="A37" s="1"/>
      <c r="B37" s="31">
        <v>379</v>
      </c>
      <c r="C37" s="32" t="s">
        <v>71</v>
      </c>
      <c r="D37" s="19">
        <v>200</v>
      </c>
      <c r="E37" s="31">
        <v>100.6</v>
      </c>
      <c r="F37" s="31">
        <v>3.17</v>
      </c>
      <c r="G37" s="31">
        <v>2.68</v>
      </c>
      <c r="H37" s="31">
        <v>15.9</v>
      </c>
      <c r="I37" s="31">
        <v>129.6</v>
      </c>
      <c r="J37" s="31">
        <v>50.56</v>
      </c>
      <c r="K37" s="31">
        <v>129.6</v>
      </c>
      <c r="L37" s="31">
        <v>1.22</v>
      </c>
      <c r="M37" s="31">
        <v>20</v>
      </c>
      <c r="N37" s="31">
        <v>0.34</v>
      </c>
      <c r="O37" s="31">
        <v>7.12</v>
      </c>
      <c r="P37" s="31"/>
    </row>
    <row r="38" spans="1:18" ht="21" customHeight="1" x14ac:dyDescent="0.25">
      <c r="A38" s="1"/>
      <c r="B38" s="15"/>
      <c r="C38" s="21" t="s">
        <v>19</v>
      </c>
      <c r="D38" s="22">
        <f t="shared" ref="D38:P38" si="5">SUM(D34:D37)</f>
        <v>500</v>
      </c>
      <c r="E38" s="21">
        <f t="shared" ref="E38" si="6">SUM(E34:E37)</f>
        <v>364.27</v>
      </c>
      <c r="F38" s="21">
        <f t="shared" si="5"/>
        <v>7.96</v>
      </c>
      <c r="G38" s="21">
        <f t="shared" si="5"/>
        <v>6.8900000000000006</v>
      </c>
      <c r="H38" s="21">
        <f t="shared" si="5"/>
        <v>78.95</v>
      </c>
      <c r="I38" s="21">
        <f t="shared" si="5"/>
        <v>143.29999999999998</v>
      </c>
      <c r="J38" s="21">
        <f t="shared" si="5"/>
        <v>66.960000000000008</v>
      </c>
      <c r="K38" s="21">
        <f t="shared" si="5"/>
        <v>180.2</v>
      </c>
      <c r="L38" s="21">
        <f t="shared" si="5"/>
        <v>2.1799999999999997</v>
      </c>
      <c r="M38" s="21">
        <f t="shared" si="5"/>
        <v>40</v>
      </c>
      <c r="N38" s="21">
        <f t="shared" si="5"/>
        <v>123.04</v>
      </c>
      <c r="O38" s="21">
        <f t="shared" si="5"/>
        <v>7.47</v>
      </c>
      <c r="P38" s="21">
        <f t="shared" si="5"/>
        <v>2.1</v>
      </c>
    </row>
    <row r="39" spans="1:18" ht="18" customHeight="1" x14ac:dyDescent="0.25">
      <c r="A39" s="1"/>
      <c r="B39" s="15"/>
      <c r="C39" s="17" t="s">
        <v>20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8" ht="18" customHeight="1" x14ac:dyDescent="0.25">
      <c r="A40" s="1"/>
      <c r="B40" s="59" t="s">
        <v>75</v>
      </c>
      <c r="C40" s="56" t="s">
        <v>67</v>
      </c>
      <c r="D40" s="60">
        <v>60</v>
      </c>
      <c r="E40" s="56">
        <v>41.9</v>
      </c>
      <c r="F40" s="56">
        <v>5.25</v>
      </c>
      <c r="G40" s="56">
        <v>14.48</v>
      </c>
      <c r="H40" s="56">
        <v>3.71</v>
      </c>
      <c r="I40" s="56">
        <v>7.41</v>
      </c>
      <c r="J40" s="56">
        <v>10.58</v>
      </c>
      <c r="K40" s="56">
        <v>13.88</v>
      </c>
      <c r="L40" s="56">
        <v>0.48</v>
      </c>
      <c r="M40" s="56">
        <v>0</v>
      </c>
      <c r="N40" s="56">
        <v>423.4</v>
      </c>
      <c r="O40" s="56">
        <v>0.03</v>
      </c>
      <c r="P40" s="56">
        <v>13.23</v>
      </c>
    </row>
    <row r="41" spans="1:18" ht="18" customHeight="1" x14ac:dyDescent="0.25">
      <c r="A41" s="1"/>
      <c r="B41" s="59">
        <v>88</v>
      </c>
      <c r="C41" s="56" t="s">
        <v>27</v>
      </c>
      <c r="D41" s="56">
        <v>210</v>
      </c>
      <c r="E41" s="56">
        <v>67.8</v>
      </c>
      <c r="F41" s="56">
        <v>1.4</v>
      </c>
      <c r="G41" s="56">
        <v>3.91</v>
      </c>
      <c r="H41" s="56">
        <v>6.79</v>
      </c>
      <c r="I41" s="56">
        <v>34.659999999999997</v>
      </c>
      <c r="J41" s="56">
        <v>17.8</v>
      </c>
      <c r="K41" s="56">
        <v>38.1</v>
      </c>
      <c r="L41" s="56">
        <v>0.64</v>
      </c>
      <c r="M41" s="56">
        <v>0</v>
      </c>
      <c r="N41" s="56">
        <v>897.6</v>
      </c>
      <c r="O41" s="56">
        <v>0.05</v>
      </c>
      <c r="P41" s="56">
        <v>14.28</v>
      </c>
    </row>
    <row r="42" spans="1:18" ht="18" customHeight="1" x14ac:dyDescent="0.25">
      <c r="A42" s="1"/>
      <c r="B42" s="66">
        <v>291</v>
      </c>
      <c r="C42" s="67" t="s">
        <v>78</v>
      </c>
      <c r="D42" s="68">
        <v>200</v>
      </c>
      <c r="E42" s="67">
        <v>388.93</v>
      </c>
      <c r="F42" s="67">
        <v>21.3</v>
      </c>
      <c r="G42" s="67">
        <v>20.88</v>
      </c>
      <c r="H42" s="67">
        <v>43.92</v>
      </c>
      <c r="I42" s="67">
        <v>47.69</v>
      </c>
      <c r="J42" s="67">
        <v>44.35</v>
      </c>
      <c r="K42" s="67">
        <v>199.2</v>
      </c>
      <c r="L42" s="67">
        <v>2.4</v>
      </c>
      <c r="M42" s="67">
        <v>66.91</v>
      </c>
      <c r="N42" s="67">
        <v>5.07</v>
      </c>
      <c r="O42" s="67">
        <v>0.02</v>
      </c>
      <c r="P42" s="67">
        <v>1.59</v>
      </c>
    </row>
    <row r="43" spans="1:18" ht="18" customHeight="1" x14ac:dyDescent="0.25">
      <c r="A43" s="1"/>
      <c r="B43" s="59">
        <v>349</v>
      </c>
      <c r="C43" s="56" t="s">
        <v>68</v>
      </c>
      <c r="D43" s="56">
        <v>200</v>
      </c>
      <c r="E43" s="56">
        <v>94.2</v>
      </c>
      <c r="F43" s="56">
        <v>0.04</v>
      </c>
      <c r="G43" s="56">
        <v>0.04</v>
      </c>
      <c r="H43" s="56">
        <v>24.76</v>
      </c>
      <c r="I43" s="56">
        <v>6.4</v>
      </c>
      <c r="J43" s="56">
        <v>0</v>
      </c>
      <c r="K43" s="56">
        <v>3.6</v>
      </c>
      <c r="L43" s="56">
        <v>0.18</v>
      </c>
      <c r="M43" s="56">
        <v>0</v>
      </c>
      <c r="N43" s="56"/>
      <c r="O43" s="56">
        <v>0.04</v>
      </c>
      <c r="P43" s="56">
        <v>8</v>
      </c>
    </row>
    <row r="44" spans="1:18" ht="18" customHeight="1" x14ac:dyDescent="0.25">
      <c r="A44" s="1"/>
      <c r="B44" s="59" t="s">
        <v>97</v>
      </c>
      <c r="C44" s="56" t="s">
        <v>24</v>
      </c>
      <c r="D44" s="56">
        <v>20</v>
      </c>
      <c r="E44" s="56">
        <v>60.67</v>
      </c>
      <c r="F44" s="56">
        <v>2.17</v>
      </c>
      <c r="G44" s="56">
        <v>0.25</v>
      </c>
      <c r="H44" s="56">
        <v>13.08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</row>
    <row r="45" spans="1:18" ht="18" customHeight="1" x14ac:dyDescent="0.25">
      <c r="A45" s="1"/>
      <c r="B45" s="59" t="s">
        <v>97</v>
      </c>
      <c r="C45" s="56" t="s">
        <v>25</v>
      </c>
      <c r="D45" s="60">
        <v>20</v>
      </c>
      <c r="E45" s="56">
        <v>31.72</v>
      </c>
      <c r="F45" s="56">
        <v>1.24</v>
      </c>
      <c r="G45" s="56">
        <v>0.21</v>
      </c>
      <c r="H45" s="56">
        <v>6.08</v>
      </c>
      <c r="I45" s="56">
        <v>6.16</v>
      </c>
      <c r="J45" s="56">
        <v>8.18</v>
      </c>
      <c r="K45" s="56">
        <v>27.49</v>
      </c>
      <c r="L45" s="56">
        <v>0.68</v>
      </c>
      <c r="M45" s="56">
        <v>0</v>
      </c>
      <c r="N45" s="56">
        <v>0.8</v>
      </c>
      <c r="O45" s="56">
        <v>0.03</v>
      </c>
      <c r="P45" s="56">
        <v>0</v>
      </c>
    </row>
    <row r="46" spans="1:18" ht="21" customHeight="1" x14ac:dyDescent="0.25">
      <c r="A46" s="1"/>
      <c r="B46" s="59"/>
      <c r="C46" s="61" t="s">
        <v>19</v>
      </c>
      <c r="D46" s="62">
        <v>760</v>
      </c>
      <c r="E46" s="61">
        <f t="shared" ref="E46:P46" si="7">SUM(E40:E45)</f>
        <v>685.22</v>
      </c>
      <c r="F46" s="61">
        <f t="shared" si="7"/>
        <v>31.400000000000002</v>
      </c>
      <c r="G46" s="61">
        <f t="shared" si="7"/>
        <v>39.769999999999996</v>
      </c>
      <c r="H46" s="61">
        <f t="shared" si="7"/>
        <v>98.34</v>
      </c>
      <c r="I46" s="61">
        <f t="shared" si="7"/>
        <v>102.32</v>
      </c>
      <c r="J46" s="61">
        <f t="shared" si="7"/>
        <v>80.91</v>
      </c>
      <c r="K46" s="61">
        <f t="shared" si="7"/>
        <v>282.27</v>
      </c>
      <c r="L46" s="61">
        <f t="shared" si="7"/>
        <v>4.38</v>
      </c>
      <c r="M46" s="61">
        <f t="shared" si="7"/>
        <v>66.91</v>
      </c>
      <c r="N46" s="61">
        <f t="shared" si="7"/>
        <v>1326.87</v>
      </c>
      <c r="O46" s="61">
        <f t="shared" si="7"/>
        <v>0.17</v>
      </c>
      <c r="P46" s="61">
        <f t="shared" si="7"/>
        <v>37.099999999999994</v>
      </c>
    </row>
    <row r="47" spans="1:18" ht="21" customHeight="1" x14ac:dyDescent="0.25">
      <c r="A47" s="1"/>
      <c r="B47" s="18"/>
      <c r="C47" s="21" t="s">
        <v>19</v>
      </c>
      <c r="D47" s="22">
        <v>760</v>
      </c>
      <c r="E47" s="21">
        <f t="shared" ref="E47" si="8">SUM(E40:E46)</f>
        <v>1370.44</v>
      </c>
      <c r="F47" s="21">
        <f t="shared" ref="F47:M47" si="9">SUM(F40:F46)</f>
        <v>62.800000000000004</v>
      </c>
      <c r="G47" s="21">
        <f t="shared" si="9"/>
        <v>79.539999999999992</v>
      </c>
      <c r="H47" s="21">
        <f t="shared" si="9"/>
        <v>196.68</v>
      </c>
      <c r="I47" s="21">
        <f t="shared" si="9"/>
        <v>204.64</v>
      </c>
      <c r="J47" s="21">
        <f t="shared" si="9"/>
        <v>161.82</v>
      </c>
      <c r="K47" s="21">
        <f t="shared" si="9"/>
        <v>564.54</v>
      </c>
      <c r="L47" s="21">
        <f t="shared" si="9"/>
        <v>8.76</v>
      </c>
      <c r="M47" s="21">
        <f t="shared" si="9"/>
        <v>133.82</v>
      </c>
      <c r="N47" s="21">
        <f>SUM(N40:N46)</f>
        <v>2653.74</v>
      </c>
      <c r="O47" s="21">
        <f>SUM(O40:O46)</f>
        <v>0.34</v>
      </c>
      <c r="P47" s="21">
        <f>SUM(P40:P46)</f>
        <v>74.199999999999989</v>
      </c>
    </row>
    <row r="48" spans="1:18" ht="23.25" customHeight="1" x14ac:dyDescent="0.25">
      <c r="A48" s="1"/>
      <c r="B48" s="18"/>
      <c r="C48" s="21" t="s">
        <v>26</v>
      </c>
      <c r="D48" s="22">
        <f>D47+D38</f>
        <v>1260</v>
      </c>
      <c r="E48" s="33">
        <f t="shared" ref="E48" si="10">E47+E38</f>
        <v>1734.71</v>
      </c>
      <c r="F48" s="21">
        <f>F38+F47</f>
        <v>70.760000000000005</v>
      </c>
      <c r="G48" s="21">
        <f t="shared" ref="G48:P48" si="11">G47+G38</f>
        <v>86.429999999999993</v>
      </c>
      <c r="H48" s="21">
        <f t="shared" si="11"/>
        <v>275.63</v>
      </c>
      <c r="I48" s="21">
        <f t="shared" si="11"/>
        <v>347.93999999999994</v>
      </c>
      <c r="J48" s="21">
        <f t="shared" si="11"/>
        <v>228.78</v>
      </c>
      <c r="K48" s="21">
        <f t="shared" si="11"/>
        <v>744.74</v>
      </c>
      <c r="L48" s="21">
        <f t="shared" si="11"/>
        <v>10.94</v>
      </c>
      <c r="M48" s="21">
        <f t="shared" si="11"/>
        <v>173.82</v>
      </c>
      <c r="N48" s="21">
        <f t="shared" si="11"/>
        <v>2776.7799999999997</v>
      </c>
      <c r="O48" s="21">
        <f t="shared" si="11"/>
        <v>7.81</v>
      </c>
      <c r="P48" s="21">
        <f t="shared" si="11"/>
        <v>76.299999999999983</v>
      </c>
    </row>
    <row r="49" spans="1:16" ht="16.5" customHeight="1" x14ac:dyDescent="0.25">
      <c r="A49" s="1"/>
      <c r="B49" s="18"/>
      <c r="C49" s="17" t="s">
        <v>62</v>
      </c>
      <c r="D49" s="22"/>
      <c r="E49" s="33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5.75" customHeight="1" x14ac:dyDescent="0.25">
      <c r="A50" s="1"/>
      <c r="B50" s="18" t="s">
        <v>97</v>
      </c>
      <c r="C50" s="15" t="s">
        <v>114</v>
      </c>
      <c r="D50" s="19">
        <v>40</v>
      </c>
      <c r="E50" s="15">
        <v>171</v>
      </c>
      <c r="F50" s="15">
        <v>1.8</v>
      </c>
      <c r="G50" s="15">
        <v>4.3</v>
      </c>
      <c r="H50" s="15">
        <v>24.5</v>
      </c>
      <c r="I50" s="15">
        <v>1.2</v>
      </c>
      <c r="J50" s="15">
        <v>2.4</v>
      </c>
      <c r="K50" s="15">
        <v>12.1</v>
      </c>
      <c r="L50" s="15">
        <v>0.1</v>
      </c>
      <c r="M50" s="15">
        <v>0</v>
      </c>
      <c r="N50" s="15">
        <v>0.3</v>
      </c>
      <c r="O50" s="15">
        <v>0.01</v>
      </c>
      <c r="P50" s="15">
        <v>0</v>
      </c>
    </row>
    <row r="51" spans="1:16" ht="16.5" customHeight="1" x14ac:dyDescent="0.25">
      <c r="A51" s="1"/>
      <c r="B51" s="18">
        <v>338</v>
      </c>
      <c r="C51" s="15" t="s">
        <v>47</v>
      </c>
      <c r="D51" s="19">
        <v>120</v>
      </c>
      <c r="E51" s="15">
        <v>67</v>
      </c>
      <c r="F51" s="15">
        <v>0.3</v>
      </c>
      <c r="G51" s="15">
        <v>0</v>
      </c>
      <c r="H51" s="15">
        <v>21</v>
      </c>
      <c r="I51" s="15">
        <v>9</v>
      </c>
      <c r="J51" s="15">
        <v>0</v>
      </c>
      <c r="K51" s="15">
        <v>0</v>
      </c>
      <c r="L51" s="15">
        <v>0.6</v>
      </c>
      <c r="M51" s="15">
        <v>0</v>
      </c>
      <c r="N51" s="15">
        <v>0</v>
      </c>
      <c r="O51" s="15">
        <v>0</v>
      </c>
      <c r="P51" s="15">
        <v>0</v>
      </c>
    </row>
    <row r="52" spans="1:16" ht="16.5" customHeight="1" x14ac:dyDescent="0.25">
      <c r="A52" s="1"/>
      <c r="B52" s="18">
        <v>379</v>
      </c>
      <c r="C52" s="15" t="s">
        <v>71</v>
      </c>
      <c r="D52" s="19">
        <v>200</v>
      </c>
      <c r="E52" s="15">
        <v>98.64</v>
      </c>
      <c r="F52" s="15">
        <v>0.4</v>
      </c>
      <c r="G52" s="15">
        <v>0</v>
      </c>
      <c r="H52" s="15">
        <v>10.039999999999999</v>
      </c>
      <c r="I52" s="15">
        <v>56</v>
      </c>
      <c r="J52" s="15">
        <v>15.66</v>
      </c>
      <c r="K52" s="15">
        <v>19.14</v>
      </c>
      <c r="L52" s="15">
        <v>3.83</v>
      </c>
      <c r="M52" s="15">
        <v>0</v>
      </c>
      <c r="N52" s="15">
        <v>48</v>
      </c>
      <c r="O52" s="15">
        <v>0.04</v>
      </c>
      <c r="P52" s="15">
        <v>8</v>
      </c>
    </row>
    <row r="53" spans="1:16" ht="14.25" customHeight="1" x14ac:dyDescent="0.25">
      <c r="A53" s="1"/>
      <c r="B53" s="15"/>
      <c r="C53" s="21"/>
      <c r="D53" s="22"/>
      <c r="E53" s="33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5.75" customHeight="1" x14ac:dyDescent="0.25">
      <c r="A54" s="1"/>
      <c r="B54" s="15"/>
      <c r="C54" s="21" t="s">
        <v>19</v>
      </c>
      <c r="D54" s="22">
        <v>360</v>
      </c>
      <c r="E54" s="21">
        <f t="shared" ref="E54" si="12">SUM(E50:E53)</f>
        <v>336.64</v>
      </c>
      <c r="F54" s="21">
        <f t="shared" ref="F54:P54" si="13">SUM(F50:F53)</f>
        <v>2.5</v>
      </c>
      <c r="G54" s="21">
        <f t="shared" si="13"/>
        <v>4.3</v>
      </c>
      <c r="H54" s="21">
        <f t="shared" si="13"/>
        <v>55.54</v>
      </c>
      <c r="I54" s="21">
        <f t="shared" si="13"/>
        <v>66.2</v>
      </c>
      <c r="J54" s="21">
        <f t="shared" si="13"/>
        <v>18.059999999999999</v>
      </c>
      <c r="K54" s="21">
        <f t="shared" si="13"/>
        <v>31.240000000000002</v>
      </c>
      <c r="L54" s="21">
        <f t="shared" si="13"/>
        <v>4.53</v>
      </c>
      <c r="M54" s="21">
        <f t="shared" si="13"/>
        <v>0</v>
      </c>
      <c r="N54" s="21">
        <f t="shared" si="13"/>
        <v>48.3</v>
      </c>
      <c r="O54" s="21">
        <f t="shared" si="13"/>
        <v>0.05</v>
      </c>
      <c r="P54" s="21">
        <f t="shared" si="13"/>
        <v>8</v>
      </c>
    </row>
    <row r="55" spans="1:16" ht="24" customHeight="1" x14ac:dyDescent="0.25">
      <c r="A55" s="1"/>
      <c r="B55" s="15"/>
      <c r="C55" s="76" t="s">
        <v>52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16" ht="9.75" customHeight="1" x14ac:dyDescent="0.25">
      <c r="A56" s="1"/>
      <c r="B56" s="15"/>
      <c r="C56" s="2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42.75" customHeight="1" x14ac:dyDescent="0.25">
      <c r="A57" s="1"/>
      <c r="B57" s="15"/>
      <c r="C57" s="17" t="s">
        <v>0</v>
      </c>
      <c r="D57" s="28" t="s">
        <v>1</v>
      </c>
      <c r="E57" s="28" t="s">
        <v>5</v>
      </c>
      <c r="F57" s="34" t="s">
        <v>2</v>
      </c>
      <c r="G57" s="34" t="s">
        <v>3</v>
      </c>
      <c r="H57" s="28" t="s">
        <v>38</v>
      </c>
      <c r="I57" s="74" t="s">
        <v>6</v>
      </c>
      <c r="J57" s="74"/>
      <c r="K57" s="74"/>
      <c r="L57" s="74"/>
      <c r="M57" s="76" t="s">
        <v>7</v>
      </c>
      <c r="N57" s="76"/>
      <c r="O57" s="76"/>
      <c r="P57" s="76"/>
    </row>
    <row r="58" spans="1:16" ht="30" customHeight="1" x14ac:dyDescent="0.25">
      <c r="A58" s="1"/>
      <c r="B58" s="15"/>
      <c r="C58" s="15"/>
      <c r="D58" s="15"/>
      <c r="E58" s="15"/>
      <c r="F58" s="15" t="s">
        <v>8</v>
      </c>
      <c r="G58" s="15" t="s">
        <v>8</v>
      </c>
      <c r="H58" s="15"/>
      <c r="I58" s="17" t="s">
        <v>9</v>
      </c>
      <c r="J58" s="17" t="s">
        <v>10</v>
      </c>
      <c r="K58" s="17" t="s">
        <v>11</v>
      </c>
      <c r="L58" s="17" t="s">
        <v>12</v>
      </c>
      <c r="M58" s="17" t="s">
        <v>13</v>
      </c>
      <c r="N58" s="17" t="s">
        <v>14</v>
      </c>
      <c r="O58" s="17" t="s">
        <v>15</v>
      </c>
      <c r="P58" s="17" t="s">
        <v>16</v>
      </c>
    </row>
    <row r="59" spans="1:16" ht="18" customHeight="1" x14ac:dyDescent="0.25">
      <c r="A59" s="1"/>
      <c r="B59" s="15"/>
      <c r="C59" s="17" t="s">
        <v>18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" customHeight="1" x14ac:dyDescent="0.25">
      <c r="A60" s="1"/>
      <c r="B60" s="66">
        <v>173</v>
      </c>
      <c r="C60" s="67" t="s">
        <v>46</v>
      </c>
      <c r="D60" s="68">
        <v>200</v>
      </c>
      <c r="E60" s="67">
        <v>254</v>
      </c>
      <c r="F60" s="67">
        <v>7.23</v>
      </c>
      <c r="G60" s="67">
        <v>10.72</v>
      </c>
      <c r="H60" s="67">
        <v>32.119999999999997</v>
      </c>
      <c r="I60" s="67">
        <v>72.48</v>
      </c>
      <c r="J60" s="67">
        <v>161.80000000000001</v>
      </c>
      <c r="K60" s="67">
        <v>228.3</v>
      </c>
      <c r="L60" s="67">
        <v>5.16</v>
      </c>
      <c r="M60" s="67">
        <v>29.5</v>
      </c>
      <c r="N60" s="67">
        <v>118.9</v>
      </c>
      <c r="O60" s="67">
        <v>0.28999999999999998</v>
      </c>
      <c r="P60" s="67">
        <v>6.36</v>
      </c>
    </row>
    <row r="61" spans="1:16" ht="18.75" customHeight="1" x14ac:dyDescent="0.25">
      <c r="A61" s="1"/>
      <c r="B61" s="66" t="s">
        <v>97</v>
      </c>
      <c r="C61" s="67" t="s">
        <v>58</v>
      </c>
      <c r="D61" s="68">
        <v>90</v>
      </c>
      <c r="E61" s="67">
        <v>75</v>
      </c>
      <c r="F61" s="67">
        <v>7.1</v>
      </c>
      <c r="G61" s="67">
        <v>6.3</v>
      </c>
      <c r="H61" s="67">
        <v>2.9</v>
      </c>
      <c r="I61" s="67">
        <v>115</v>
      </c>
      <c r="J61" s="67">
        <v>35.200000000000003</v>
      </c>
      <c r="K61" s="67">
        <v>112.2</v>
      </c>
      <c r="L61" s="67">
        <v>0.8</v>
      </c>
      <c r="M61" s="67">
        <v>18</v>
      </c>
      <c r="N61" s="67">
        <v>98</v>
      </c>
      <c r="O61" s="67">
        <v>0.03</v>
      </c>
      <c r="P61" s="67">
        <v>5.0999999999999996</v>
      </c>
    </row>
    <row r="62" spans="1:16" ht="18" customHeight="1" x14ac:dyDescent="0.25">
      <c r="A62" s="1"/>
      <c r="B62" s="63">
        <v>377</v>
      </c>
      <c r="C62" s="58" t="s">
        <v>120</v>
      </c>
      <c r="D62" s="63">
        <v>200</v>
      </c>
      <c r="E62" s="58">
        <v>144.77000000000001</v>
      </c>
      <c r="F62" s="58">
        <v>0.16</v>
      </c>
      <c r="G62" s="58">
        <v>0</v>
      </c>
      <c r="H62" s="58">
        <v>27.88</v>
      </c>
      <c r="I62" s="58">
        <v>71.69</v>
      </c>
      <c r="J62" s="58">
        <v>47.41</v>
      </c>
      <c r="K62" s="58">
        <v>57.94</v>
      </c>
      <c r="L62" s="58">
        <v>1.18</v>
      </c>
      <c r="M62" s="58">
        <v>0.24</v>
      </c>
      <c r="N62" s="58">
        <v>162.4</v>
      </c>
      <c r="O62" s="58">
        <v>0.04</v>
      </c>
      <c r="P62" s="58">
        <v>12.18</v>
      </c>
    </row>
    <row r="63" spans="1:16" ht="16.5" customHeight="1" x14ac:dyDescent="0.25">
      <c r="A63" s="1"/>
      <c r="B63" s="59" t="s">
        <v>97</v>
      </c>
      <c r="C63" s="56" t="s">
        <v>30</v>
      </c>
      <c r="D63" s="60">
        <v>20</v>
      </c>
      <c r="E63" s="56">
        <v>60.67</v>
      </c>
      <c r="F63" s="56">
        <v>2.17</v>
      </c>
      <c r="G63" s="56">
        <v>0.25</v>
      </c>
      <c r="H63" s="56">
        <v>13.08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</row>
    <row r="64" spans="1:16" ht="18" customHeight="1" x14ac:dyDescent="0.25">
      <c r="A64" s="1"/>
      <c r="B64" s="69"/>
      <c r="C64" s="61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ht="18" customHeight="1" x14ac:dyDescent="0.25">
      <c r="A65" s="1"/>
      <c r="B65" s="18"/>
      <c r="C65" s="61" t="s">
        <v>19</v>
      </c>
      <c r="D65" s="62">
        <f t="shared" ref="D65:P65" si="14">SUM(D60:D64)</f>
        <v>510</v>
      </c>
      <c r="E65" s="61">
        <f t="shared" si="14"/>
        <v>534.43999999999994</v>
      </c>
      <c r="F65" s="61">
        <f t="shared" si="14"/>
        <v>16.66</v>
      </c>
      <c r="G65" s="61">
        <f t="shared" si="14"/>
        <v>17.27</v>
      </c>
      <c r="H65" s="61">
        <f t="shared" si="14"/>
        <v>75.97999999999999</v>
      </c>
      <c r="I65" s="61">
        <f t="shared" si="14"/>
        <v>259.17</v>
      </c>
      <c r="J65" s="61">
        <f t="shared" si="14"/>
        <v>244.41</v>
      </c>
      <c r="K65" s="61">
        <f t="shared" si="14"/>
        <v>398.44</v>
      </c>
      <c r="L65" s="61">
        <f t="shared" si="14"/>
        <v>7.14</v>
      </c>
      <c r="M65" s="61">
        <f t="shared" si="14"/>
        <v>47.74</v>
      </c>
      <c r="N65" s="61">
        <f t="shared" si="14"/>
        <v>379.3</v>
      </c>
      <c r="O65" s="61">
        <f t="shared" si="14"/>
        <v>0.35999999999999993</v>
      </c>
      <c r="P65" s="61">
        <f t="shared" si="14"/>
        <v>23.64</v>
      </c>
    </row>
    <row r="66" spans="1:16" ht="15.75" customHeight="1" x14ac:dyDescent="0.25">
      <c r="A66" s="1"/>
      <c r="B66" s="18"/>
      <c r="C66" s="17" t="s">
        <v>20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9.5" customHeight="1" x14ac:dyDescent="0.25">
      <c r="A67" s="1"/>
      <c r="B67" s="59">
        <v>39</v>
      </c>
      <c r="C67" s="56" t="s">
        <v>137</v>
      </c>
      <c r="D67" s="60">
        <v>60</v>
      </c>
      <c r="E67" s="56">
        <v>97</v>
      </c>
      <c r="F67" s="56">
        <v>0.6</v>
      </c>
      <c r="G67" s="56">
        <v>5</v>
      </c>
      <c r="H67" s="56">
        <v>6</v>
      </c>
      <c r="I67" s="56">
        <v>6.9</v>
      </c>
      <c r="J67" s="56">
        <v>4.2</v>
      </c>
      <c r="K67" s="56">
        <v>34.619999999999997</v>
      </c>
      <c r="L67" s="56">
        <v>0.18</v>
      </c>
      <c r="M67" s="56">
        <v>0</v>
      </c>
      <c r="N67" s="56">
        <v>4.09</v>
      </c>
      <c r="O67" s="56">
        <v>3</v>
      </c>
      <c r="P67" s="56">
        <v>70</v>
      </c>
    </row>
    <row r="68" spans="1:16" ht="23.25" customHeight="1" x14ac:dyDescent="0.25">
      <c r="A68" s="1"/>
      <c r="B68" s="59">
        <v>112</v>
      </c>
      <c r="C68" s="56" t="s">
        <v>121</v>
      </c>
      <c r="D68" s="60">
        <v>200</v>
      </c>
      <c r="E68" s="56">
        <v>148</v>
      </c>
      <c r="F68" s="56">
        <v>2.12</v>
      </c>
      <c r="G68" s="56">
        <v>6.39</v>
      </c>
      <c r="H68" s="56">
        <v>10.52</v>
      </c>
      <c r="I68" s="56">
        <v>88.29</v>
      </c>
      <c r="J68" s="56">
        <v>62.9</v>
      </c>
      <c r="K68" s="56">
        <v>102.7</v>
      </c>
      <c r="L68" s="56">
        <v>1.51</v>
      </c>
      <c r="M68" s="56">
        <v>9</v>
      </c>
      <c r="N68" s="56">
        <v>115</v>
      </c>
      <c r="O68" s="56">
        <v>0.12</v>
      </c>
      <c r="P68" s="56">
        <v>20.21</v>
      </c>
    </row>
    <row r="69" spans="1:16" ht="19.5" customHeight="1" x14ac:dyDescent="0.25">
      <c r="A69" s="1"/>
      <c r="B69" s="59">
        <v>290</v>
      </c>
      <c r="C69" s="56" t="s">
        <v>99</v>
      </c>
      <c r="D69" s="60">
        <v>110</v>
      </c>
      <c r="E69" s="56">
        <v>166.35</v>
      </c>
      <c r="F69" s="56">
        <v>14.73</v>
      </c>
      <c r="G69" s="56">
        <v>25.05</v>
      </c>
      <c r="H69" s="56">
        <v>3.27</v>
      </c>
      <c r="I69" s="56">
        <v>24.8</v>
      </c>
      <c r="J69" s="56">
        <v>20.27</v>
      </c>
      <c r="K69" s="56">
        <v>117.3</v>
      </c>
      <c r="L69" s="56">
        <v>2</v>
      </c>
      <c r="M69" s="56">
        <v>3.54</v>
      </c>
      <c r="N69" s="56">
        <v>0</v>
      </c>
      <c r="O69" s="56">
        <v>7.0000000000000007E-2</v>
      </c>
      <c r="P69" s="56">
        <v>1.2</v>
      </c>
    </row>
    <row r="70" spans="1:16" ht="19.5" customHeight="1" x14ac:dyDescent="0.25">
      <c r="A70" s="1"/>
      <c r="B70" s="59">
        <v>302</v>
      </c>
      <c r="C70" s="56" t="s">
        <v>29</v>
      </c>
      <c r="D70" s="60">
        <v>150</v>
      </c>
      <c r="E70" s="56">
        <v>243.75</v>
      </c>
      <c r="F70" s="56">
        <v>8.6199999999999992</v>
      </c>
      <c r="G70" s="56">
        <v>6.09</v>
      </c>
      <c r="H70" s="56">
        <v>38.64</v>
      </c>
      <c r="I70" s="56">
        <v>12.3</v>
      </c>
      <c r="J70" s="56">
        <v>1.2</v>
      </c>
      <c r="K70" s="56">
        <v>17.8</v>
      </c>
      <c r="L70" s="56">
        <v>1.02</v>
      </c>
      <c r="M70" s="56">
        <v>0</v>
      </c>
      <c r="N70" s="56">
        <v>0</v>
      </c>
      <c r="O70" s="56">
        <v>0.04</v>
      </c>
      <c r="P70" s="56">
        <v>24.02</v>
      </c>
    </row>
    <row r="71" spans="1:16" ht="18.75" customHeight="1" x14ac:dyDescent="0.25">
      <c r="A71" s="1"/>
      <c r="B71" s="59">
        <v>348</v>
      </c>
      <c r="C71" s="56" t="s">
        <v>122</v>
      </c>
      <c r="D71" s="59">
        <v>200</v>
      </c>
      <c r="E71" s="56">
        <v>114.8</v>
      </c>
      <c r="F71" s="56">
        <v>0.78</v>
      </c>
      <c r="G71" s="56">
        <v>0.05</v>
      </c>
      <c r="H71" s="56">
        <v>27.76</v>
      </c>
      <c r="I71" s="56">
        <v>6.4</v>
      </c>
      <c r="J71" s="56">
        <v>0</v>
      </c>
      <c r="K71" s="56">
        <v>3.6</v>
      </c>
      <c r="L71" s="56">
        <v>0.18</v>
      </c>
      <c r="M71" s="56">
        <v>0</v>
      </c>
      <c r="N71" s="56"/>
      <c r="O71" s="56">
        <v>0.04</v>
      </c>
      <c r="P71" s="56">
        <v>8</v>
      </c>
    </row>
    <row r="72" spans="1:16" x14ac:dyDescent="0.25">
      <c r="A72" s="1"/>
      <c r="B72" s="59" t="s">
        <v>97</v>
      </c>
      <c r="C72" s="56" t="s">
        <v>30</v>
      </c>
      <c r="D72" s="60">
        <v>20</v>
      </c>
      <c r="E72" s="56">
        <v>60.67</v>
      </c>
      <c r="F72" s="56">
        <v>2.17</v>
      </c>
      <c r="G72" s="56">
        <v>0.25</v>
      </c>
      <c r="H72" s="56">
        <v>13.08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</row>
    <row r="73" spans="1:16" ht="17.25" customHeight="1" x14ac:dyDescent="0.25">
      <c r="A73" s="1"/>
      <c r="B73" s="59" t="s">
        <v>97</v>
      </c>
      <c r="C73" s="56" t="s">
        <v>25</v>
      </c>
      <c r="D73" s="60">
        <v>20</v>
      </c>
      <c r="E73" s="56">
        <v>31.72</v>
      </c>
      <c r="F73" s="56">
        <v>1.24</v>
      </c>
      <c r="G73" s="56">
        <v>0.21</v>
      </c>
      <c r="H73" s="56">
        <v>6.08</v>
      </c>
      <c r="I73" s="56">
        <v>6.16</v>
      </c>
      <c r="J73" s="56">
        <v>8.18</v>
      </c>
      <c r="K73" s="56">
        <v>27.49</v>
      </c>
      <c r="L73" s="56">
        <v>0.68</v>
      </c>
      <c r="M73" s="56">
        <v>0</v>
      </c>
      <c r="N73" s="56">
        <v>0.8</v>
      </c>
      <c r="O73" s="56">
        <v>0.03</v>
      </c>
      <c r="P73" s="56">
        <v>0</v>
      </c>
    </row>
    <row r="74" spans="1:16" ht="18" customHeight="1" x14ac:dyDescent="0.25">
      <c r="A74" s="1"/>
      <c r="B74" s="59"/>
      <c r="C74" s="61" t="s">
        <v>19</v>
      </c>
      <c r="D74" s="62">
        <f t="shared" ref="D74:P74" si="15">SUM(D67:D73)</f>
        <v>760</v>
      </c>
      <c r="E74" s="61">
        <f t="shared" si="15"/>
        <v>862.29</v>
      </c>
      <c r="F74" s="61">
        <f t="shared" si="15"/>
        <v>30.26</v>
      </c>
      <c r="G74" s="61">
        <f t="shared" si="15"/>
        <v>43.04</v>
      </c>
      <c r="H74" s="61">
        <f t="shared" si="15"/>
        <v>105.35</v>
      </c>
      <c r="I74" s="61">
        <f t="shared" si="15"/>
        <v>144.85000000000002</v>
      </c>
      <c r="J74" s="61">
        <f t="shared" si="15"/>
        <v>96.75</v>
      </c>
      <c r="K74" s="61">
        <f t="shared" si="15"/>
        <v>303.51000000000005</v>
      </c>
      <c r="L74" s="61">
        <f t="shared" si="15"/>
        <v>5.5699999999999994</v>
      </c>
      <c r="M74" s="61">
        <f t="shared" si="15"/>
        <v>12.54</v>
      </c>
      <c r="N74" s="61">
        <f t="shared" si="15"/>
        <v>119.89</v>
      </c>
      <c r="O74" s="61">
        <f t="shared" si="15"/>
        <v>3.3</v>
      </c>
      <c r="P74" s="61">
        <f t="shared" si="15"/>
        <v>123.43</v>
      </c>
    </row>
    <row r="75" spans="1:16" ht="18" customHeight="1" x14ac:dyDescent="0.25">
      <c r="A75" s="1"/>
      <c r="B75" s="15"/>
      <c r="C75" s="21" t="s">
        <v>26</v>
      </c>
      <c r="D75" s="22">
        <f t="shared" ref="D75:P75" si="16">D74+D65</f>
        <v>1270</v>
      </c>
      <c r="E75" s="21">
        <f t="shared" ref="E75" si="17">E74+E65</f>
        <v>1396.73</v>
      </c>
      <c r="F75" s="21">
        <f t="shared" si="16"/>
        <v>46.92</v>
      </c>
      <c r="G75" s="21">
        <f t="shared" si="16"/>
        <v>60.31</v>
      </c>
      <c r="H75" s="21">
        <f t="shared" si="16"/>
        <v>181.32999999999998</v>
      </c>
      <c r="I75" s="21">
        <f t="shared" si="16"/>
        <v>404.02000000000004</v>
      </c>
      <c r="J75" s="21">
        <f t="shared" si="16"/>
        <v>341.15999999999997</v>
      </c>
      <c r="K75" s="21">
        <f t="shared" si="16"/>
        <v>701.95</v>
      </c>
      <c r="L75" s="21">
        <f t="shared" si="16"/>
        <v>12.709999999999999</v>
      </c>
      <c r="M75" s="21">
        <f t="shared" si="16"/>
        <v>60.28</v>
      </c>
      <c r="N75" s="21">
        <f t="shared" si="16"/>
        <v>499.19</v>
      </c>
      <c r="O75" s="21">
        <f t="shared" si="16"/>
        <v>3.6599999999999997</v>
      </c>
      <c r="P75" s="21">
        <f t="shared" si="16"/>
        <v>147.07</v>
      </c>
    </row>
    <row r="76" spans="1:16" ht="18" customHeight="1" x14ac:dyDescent="0.25">
      <c r="A76" s="1"/>
      <c r="B76" s="15"/>
      <c r="C76" s="17" t="s">
        <v>62</v>
      </c>
      <c r="D76" s="2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8" customHeight="1" x14ac:dyDescent="0.25">
      <c r="A77" s="1"/>
      <c r="B77" s="18" t="s">
        <v>97</v>
      </c>
      <c r="C77" s="15" t="s">
        <v>114</v>
      </c>
      <c r="D77" s="19">
        <v>40</v>
      </c>
      <c r="E77" s="15">
        <v>171</v>
      </c>
      <c r="F77" s="15">
        <v>1.8</v>
      </c>
      <c r="G77" s="15">
        <v>4.3</v>
      </c>
      <c r="H77" s="15">
        <v>24.5</v>
      </c>
      <c r="I77" s="15">
        <v>1.2</v>
      </c>
      <c r="J77" s="15">
        <v>2.4</v>
      </c>
      <c r="K77" s="15">
        <v>12.1</v>
      </c>
      <c r="L77" s="15">
        <v>0.1</v>
      </c>
      <c r="M77" s="15">
        <v>0</v>
      </c>
      <c r="N77" s="15">
        <v>0.3</v>
      </c>
      <c r="O77" s="15">
        <v>0.01</v>
      </c>
      <c r="P77" s="15">
        <v>0</v>
      </c>
    </row>
    <row r="78" spans="1:16" ht="18" customHeight="1" x14ac:dyDescent="0.25">
      <c r="A78" s="1"/>
      <c r="B78" s="18">
        <v>338</v>
      </c>
      <c r="C78" s="15" t="s">
        <v>47</v>
      </c>
      <c r="D78" s="19">
        <v>150</v>
      </c>
      <c r="E78" s="15">
        <v>42</v>
      </c>
      <c r="F78" s="15">
        <v>0.3</v>
      </c>
      <c r="G78" s="15">
        <v>0</v>
      </c>
      <c r="H78" s="15">
        <v>21</v>
      </c>
      <c r="I78" s="15">
        <v>9</v>
      </c>
      <c r="J78" s="15">
        <v>0</v>
      </c>
      <c r="K78" s="15">
        <v>0</v>
      </c>
      <c r="L78" s="15">
        <v>0.6</v>
      </c>
      <c r="M78" s="15">
        <v>0</v>
      </c>
      <c r="N78" s="15">
        <v>0</v>
      </c>
      <c r="O78" s="15">
        <v>0</v>
      </c>
      <c r="P78" s="15">
        <v>0</v>
      </c>
    </row>
    <row r="79" spans="1:16" ht="18" customHeight="1" x14ac:dyDescent="0.25">
      <c r="A79" s="1"/>
      <c r="B79" s="18">
        <v>377</v>
      </c>
      <c r="C79" s="15" t="s">
        <v>45</v>
      </c>
      <c r="D79" s="18">
        <v>200</v>
      </c>
      <c r="E79" s="14">
        <v>57.33</v>
      </c>
      <c r="F79" s="14">
        <v>4.51</v>
      </c>
      <c r="G79" s="14">
        <v>1.1399999999999999</v>
      </c>
      <c r="H79" s="14">
        <v>7.71</v>
      </c>
      <c r="I79" s="14">
        <v>112.55</v>
      </c>
      <c r="J79" s="14">
        <v>99.08</v>
      </c>
      <c r="K79" s="14">
        <v>185.54</v>
      </c>
      <c r="L79" s="14">
        <v>18.420000000000002</v>
      </c>
      <c r="M79" s="15">
        <v>0</v>
      </c>
      <c r="N79" s="15">
        <v>48</v>
      </c>
      <c r="O79" s="15">
        <v>0.04</v>
      </c>
      <c r="P79" s="15">
        <v>8</v>
      </c>
    </row>
    <row r="80" spans="1:16" ht="18" customHeight="1" x14ac:dyDescent="0.25">
      <c r="A80" s="1"/>
      <c r="B80" s="18"/>
      <c r="C80" s="21" t="s">
        <v>19</v>
      </c>
      <c r="D80" s="22">
        <v>390</v>
      </c>
      <c r="E80" s="21">
        <f t="shared" ref="E80" si="18">SUM(E77:E79)</f>
        <v>270.33</v>
      </c>
      <c r="F80" s="21">
        <f t="shared" ref="F80:P80" si="19">SUM(F77:F79)</f>
        <v>6.6099999999999994</v>
      </c>
      <c r="G80" s="21">
        <f t="shared" si="19"/>
        <v>5.4399999999999995</v>
      </c>
      <c r="H80" s="21">
        <f t="shared" si="19"/>
        <v>53.21</v>
      </c>
      <c r="I80" s="21">
        <f t="shared" si="19"/>
        <v>122.75</v>
      </c>
      <c r="J80" s="21">
        <f t="shared" si="19"/>
        <v>101.48</v>
      </c>
      <c r="K80" s="21">
        <f t="shared" si="19"/>
        <v>197.64</v>
      </c>
      <c r="L80" s="21">
        <f t="shared" si="19"/>
        <v>19.12</v>
      </c>
      <c r="M80" s="21">
        <f t="shared" si="19"/>
        <v>0</v>
      </c>
      <c r="N80" s="21">
        <f t="shared" si="19"/>
        <v>48.3</v>
      </c>
      <c r="O80" s="21">
        <f t="shared" si="19"/>
        <v>0.05</v>
      </c>
      <c r="P80" s="21">
        <f t="shared" si="19"/>
        <v>8</v>
      </c>
    </row>
    <row r="81" spans="1:16" ht="29.25" customHeight="1" x14ac:dyDescent="0.25">
      <c r="A81" s="1"/>
      <c r="B81" s="18"/>
      <c r="C81" s="76" t="s">
        <v>53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ht="33" customHeight="1" x14ac:dyDescent="0.25">
      <c r="A82" s="1"/>
      <c r="B82" s="18"/>
      <c r="C82" s="17" t="s">
        <v>0</v>
      </c>
      <c r="D82" s="28" t="s">
        <v>1</v>
      </c>
      <c r="E82" s="28" t="s">
        <v>5</v>
      </c>
      <c r="F82" s="34" t="s">
        <v>2</v>
      </c>
      <c r="G82" s="34" t="s">
        <v>3</v>
      </c>
      <c r="H82" s="28" t="s">
        <v>38</v>
      </c>
      <c r="I82" s="74" t="s">
        <v>6</v>
      </c>
      <c r="J82" s="74"/>
      <c r="K82" s="74"/>
      <c r="L82" s="74"/>
      <c r="M82" s="76" t="s">
        <v>7</v>
      </c>
      <c r="N82" s="76"/>
      <c r="O82" s="76"/>
      <c r="P82" s="76"/>
    </row>
    <row r="83" spans="1:16" ht="19.5" customHeight="1" x14ac:dyDescent="0.25">
      <c r="A83" s="1"/>
      <c r="B83" s="18"/>
      <c r="C83" s="15"/>
      <c r="D83" s="15"/>
      <c r="E83" s="15"/>
      <c r="F83" s="15" t="s">
        <v>8</v>
      </c>
      <c r="G83" s="15" t="s">
        <v>8</v>
      </c>
      <c r="H83" s="15"/>
      <c r="I83" s="17" t="s">
        <v>9</v>
      </c>
      <c r="J83" s="17" t="s">
        <v>10</v>
      </c>
      <c r="K83" s="17" t="s">
        <v>11</v>
      </c>
      <c r="L83" s="17" t="s">
        <v>12</v>
      </c>
      <c r="M83" s="17" t="s">
        <v>13</v>
      </c>
      <c r="N83" s="17" t="s">
        <v>14</v>
      </c>
      <c r="O83" s="17" t="s">
        <v>15</v>
      </c>
      <c r="P83" s="17" t="s">
        <v>16</v>
      </c>
    </row>
    <row r="84" spans="1:16" ht="18" customHeight="1" x14ac:dyDescent="0.25">
      <c r="A84" s="1"/>
      <c r="B84" s="18"/>
      <c r="C84" s="17" t="s">
        <v>18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8" customHeight="1" x14ac:dyDescent="0.25">
      <c r="A85" s="1"/>
      <c r="B85" s="66" t="s">
        <v>115</v>
      </c>
      <c r="C85" s="67" t="s">
        <v>123</v>
      </c>
      <c r="D85" s="19">
        <v>30</v>
      </c>
      <c r="E85" s="15">
        <v>26</v>
      </c>
      <c r="F85" s="15">
        <v>0.1</v>
      </c>
      <c r="G85" s="15">
        <v>0</v>
      </c>
      <c r="H85" s="15">
        <v>5.28</v>
      </c>
      <c r="I85" s="15">
        <v>11.44</v>
      </c>
      <c r="J85" s="15">
        <v>16.28</v>
      </c>
      <c r="K85" s="15">
        <v>34.619999999999997</v>
      </c>
      <c r="L85" s="15">
        <v>0.42</v>
      </c>
      <c r="M85" s="15">
        <v>0</v>
      </c>
      <c r="N85" s="15">
        <v>0</v>
      </c>
      <c r="O85" s="15">
        <v>7.0000000000000007E-2</v>
      </c>
      <c r="P85" s="15">
        <v>7.37</v>
      </c>
    </row>
    <row r="86" spans="1:16" ht="18" customHeight="1" x14ac:dyDescent="0.25">
      <c r="A86" s="1"/>
      <c r="B86" s="23">
        <v>309</v>
      </c>
      <c r="C86" s="70" t="s">
        <v>124</v>
      </c>
      <c r="D86" s="23">
        <v>160</v>
      </c>
      <c r="E86" s="20">
        <v>345.6</v>
      </c>
      <c r="F86" s="20">
        <v>5</v>
      </c>
      <c r="G86" s="20">
        <v>9</v>
      </c>
      <c r="H86" s="20">
        <v>36</v>
      </c>
      <c r="I86" s="20">
        <v>151.19999999999999</v>
      </c>
      <c r="J86" s="20">
        <v>27.7</v>
      </c>
      <c r="K86" s="20">
        <v>146.74</v>
      </c>
      <c r="L86" s="20">
        <v>3.1</v>
      </c>
      <c r="M86" s="20">
        <v>29.5</v>
      </c>
      <c r="N86" s="20">
        <v>118.9</v>
      </c>
      <c r="O86" s="20">
        <v>0.32</v>
      </c>
      <c r="P86" s="20">
        <v>0</v>
      </c>
    </row>
    <row r="87" spans="1:16" ht="18" customHeight="1" x14ac:dyDescent="0.25">
      <c r="A87" s="1"/>
      <c r="B87" s="18" t="s">
        <v>97</v>
      </c>
      <c r="C87" s="15" t="s">
        <v>48</v>
      </c>
      <c r="D87" s="19">
        <v>30</v>
      </c>
      <c r="E87" s="20">
        <v>60.67</v>
      </c>
      <c r="F87" s="20">
        <v>2.17</v>
      </c>
      <c r="G87" s="20">
        <v>0.25</v>
      </c>
      <c r="H87" s="20">
        <v>13.08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8" customHeight="1" x14ac:dyDescent="0.25">
      <c r="A88" s="1"/>
      <c r="B88" s="52">
        <v>338</v>
      </c>
      <c r="C88" s="15" t="s">
        <v>85</v>
      </c>
      <c r="D88" s="37">
        <v>100</v>
      </c>
      <c r="E88" s="15">
        <v>67</v>
      </c>
      <c r="F88" s="15">
        <v>0.9</v>
      </c>
      <c r="G88" s="15">
        <v>0.12</v>
      </c>
      <c r="H88" s="15">
        <v>9.1999999999999993</v>
      </c>
      <c r="I88" s="15">
        <v>0</v>
      </c>
      <c r="J88" s="15">
        <v>0</v>
      </c>
      <c r="K88" s="15">
        <v>120.3</v>
      </c>
      <c r="L88" s="15">
        <v>0.01</v>
      </c>
      <c r="M88" s="15">
        <v>29.2</v>
      </c>
      <c r="N88" s="15">
        <v>220.2</v>
      </c>
      <c r="O88" s="15">
        <v>0.09</v>
      </c>
      <c r="P88" s="15">
        <v>10.199999999999999</v>
      </c>
    </row>
    <row r="89" spans="1:16" ht="18" customHeight="1" x14ac:dyDescent="0.25">
      <c r="A89" s="1"/>
      <c r="B89" s="18">
        <v>376</v>
      </c>
      <c r="C89" s="15" t="s">
        <v>77</v>
      </c>
      <c r="D89" s="18">
        <v>200</v>
      </c>
      <c r="E89" s="15">
        <v>28</v>
      </c>
      <c r="F89" s="15">
        <v>0.2</v>
      </c>
      <c r="G89" s="15">
        <v>0</v>
      </c>
      <c r="H89" s="15">
        <v>14.04</v>
      </c>
      <c r="I89" s="15">
        <v>6</v>
      </c>
      <c r="J89" s="15">
        <v>0</v>
      </c>
      <c r="K89" s="15">
        <v>0</v>
      </c>
      <c r="L89" s="15">
        <v>0.4</v>
      </c>
      <c r="M89" s="15">
        <v>0</v>
      </c>
      <c r="N89" s="15">
        <v>0</v>
      </c>
      <c r="O89" s="15">
        <v>0</v>
      </c>
      <c r="P89" s="15">
        <v>0</v>
      </c>
    </row>
    <row r="90" spans="1:16" ht="18" customHeight="1" x14ac:dyDescent="0.25">
      <c r="A90" s="1"/>
      <c r="B90" s="15"/>
      <c r="C90" s="21" t="s">
        <v>19</v>
      </c>
      <c r="D90" s="22">
        <f t="shared" ref="D90:P90" si="20">SUM(D85:D89)</f>
        <v>520</v>
      </c>
      <c r="E90" s="21">
        <f t="shared" ref="E90" si="21">SUM(E85:E89)</f>
        <v>527.27</v>
      </c>
      <c r="F90" s="21">
        <f t="shared" si="20"/>
        <v>8.3699999999999992</v>
      </c>
      <c r="G90" s="21">
        <f t="shared" si="20"/>
        <v>9.3699999999999992</v>
      </c>
      <c r="H90" s="21">
        <f t="shared" si="20"/>
        <v>77.599999999999994</v>
      </c>
      <c r="I90" s="21">
        <f t="shared" si="20"/>
        <v>168.64</v>
      </c>
      <c r="J90" s="21">
        <f t="shared" si="20"/>
        <v>43.980000000000004</v>
      </c>
      <c r="K90" s="21">
        <f t="shared" si="20"/>
        <v>301.66000000000003</v>
      </c>
      <c r="L90" s="21">
        <f t="shared" si="20"/>
        <v>3.9299999999999997</v>
      </c>
      <c r="M90" s="21">
        <f t="shared" si="20"/>
        <v>58.7</v>
      </c>
      <c r="N90" s="21">
        <f t="shared" si="20"/>
        <v>339.1</v>
      </c>
      <c r="O90" s="21">
        <f t="shared" si="20"/>
        <v>0.48</v>
      </c>
      <c r="P90" s="21">
        <f t="shared" si="20"/>
        <v>17.57</v>
      </c>
    </row>
    <row r="91" spans="1:16" ht="16.5" customHeight="1" x14ac:dyDescent="0.25">
      <c r="A91" s="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8" customHeight="1" x14ac:dyDescent="0.25">
      <c r="A92" s="1"/>
      <c r="B92" s="15"/>
      <c r="C92" s="17" t="s">
        <v>20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7.25" customHeight="1" x14ac:dyDescent="0.25">
      <c r="A93" s="1"/>
      <c r="B93" s="66">
        <v>71</v>
      </c>
      <c r="C93" s="67" t="s">
        <v>125</v>
      </c>
      <c r="D93" s="68">
        <v>40</v>
      </c>
      <c r="E93" s="67">
        <v>8</v>
      </c>
      <c r="F93" s="67">
        <v>0.6</v>
      </c>
      <c r="G93" s="67">
        <v>0.24</v>
      </c>
      <c r="H93" s="67">
        <v>1.38</v>
      </c>
      <c r="I93" s="67">
        <v>6.9</v>
      </c>
      <c r="J93" s="67">
        <v>4.2</v>
      </c>
      <c r="K93" s="67">
        <v>34.619999999999997</v>
      </c>
      <c r="L93" s="67">
        <v>0.18</v>
      </c>
      <c r="M93" s="67">
        <v>0</v>
      </c>
      <c r="N93" s="67">
        <v>4.09</v>
      </c>
      <c r="O93" s="67">
        <v>3</v>
      </c>
      <c r="P93" s="67">
        <v>70</v>
      </c>
    </row>
    <row r="94" spans="1:16" ht="13.5" customHeight="1" x14ac:dyDescent="0.25">
      <c r="A94" s="1"/>
      <c r="B94" s="66">
        <v>96</v>
      </c>
      <c r="C94" s="73" t="s">
        <v>138</v>
      </c>
      <c r="D94" s="68">
        <v>210</v>
      </c>
      <c r="E94" s="67">
        <v>142.82</v>
      </c>
      <c r="F94" s="67">
        <v>2.82</v>
      </c>
      <c r="G94" s="67">
        <v>5.23</v>
      </c>
      <c r="H94" s="67">
        <v>11.98</v>
      </c>
      <c r="I94" s="67">
        <v>72.180000000000007</v>
      </c>
      <c r="J94" s="67">
        <v>52.95</v>
      </c>
      <c r="K94" s="67">
        <v>87.63</v>
      </c>
      <c r="L94" s="67">
        <v>1.37</v>
      </c>
      <c r="M94" s="67">
        <v>7.27</v>
      </c>
      <c r="N94" s="67">
        <v>910.8</v>
      </c>
      <c r="O94" s="67">
        <v>0.1</v>
      </c>
      <c r="P94" s="67">
        <v>17.21</v>
      </c>
    </row>
    <row r="95" spans="1:16" ht="17.25" customHeight="1" x14ac:dyDescent="0.25">
      <c r="A95" s="1"/>
      <c r="B95" s="66">
        <v>259</v>
      </c>
      <c r="C95" s="67" t="s">
        <v>66</v>
      </c>
      <c r="D95" s="68">
        <v>220</v>
      </c>
      <c r="E95" s="67">
        <v>334</v>
      </c>
      <c r="F95" s="67">
        <v>34.4</v>
      </c>
      <c r="G95" s="67">
        <v>19.34</v>
      </c>
      <c r="H95" s="67">
        <v>27.44</v>
      </c>
      <c r="I95" s="67">
        <v>41.73</v>
      </c>
      <c r="J95" s="67">
        <v>20.190000000000001</v>
      </c>
      <c r="K95" s="67">
        <v>111.9</v>
      </c>
      <c r="L95" s="67">
        <v>1.29</v>
      </c>
      <c r="M95" s="67">
        <v>22.74</v>
      </c>
      <c r="N95" s="67">
        <v>0</v>
      </c>
      <c r="O95" s="67">
        <v>0.09</v>
      </c>
      <c r="P95" s="67">
        <v>0.28000000000000003</v>
      </c>
    </row>
    <row r="96" spans="1:16" x14ac:dyDescent="0.25">
      <c r="A96" s="1"/>
      <c r="B96" s="66">
        <v>80</v>
      </c>
      <c r="C96" s="67" t="s">
        <v>122</v>
      </c>
      <c r="D96" s="68">
        <v>200</v>
      </c>
      <c r="E96" s="67">
        <v>107.54</v>
      </c>
      <c r="F96" s="67">
        <v>0.64</v>
      </c>
      <c r="G96" s="67">
        <v>0.25</v>
      </c>
      <c r="H96" s="67">
        <v>26.95</v>
      </c>
      <c r="I96" s="67">
        <v>11.09</v>
      </c>
      <c r="J96" s="67">
        <v>2.96</v>
      </c>
      <c r="K96" s="67">
        <v>2.96</v>
      </c>
      <c r="L96" s="67">
        <v>0.56999999999999995</v>
      </c>
      <c r="M96" s="67">
        <v>0</v>
      </c>
      <c r="N96" s="67"/>
      <c r="O96" s="67">
        <v>0.76</v>
      </c>
      <c r="P96" s="67">
        <v>0.01</v>
      </c>
    </row>
    <row r="97" spans="1:16" ht="21.75" customHeight="1" x14ac:dyDescent="0.25">
      <c r="A97" s="1"/>
      <c r="B97" s="66" t="s">
        <v>97</v>
      </c>
      <c r="C97" s="67" t="s">
        <v>24</v>
      </c>
      <c r="D97" s="68">
        <v>20</v>
      </c>
      <c r="E97" s="67">
        <v>60.67</v>
      </c>
      <c r="F97" s="67">
        <v>2.17</v>
      </c>
      <c r="G97" s="67">
        <v>0.25</v>
      </c>
      <c r="H97" s="67">
        <v>13.08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</row>
    <row r="98" spans="1:16" ht="18" customHeight="1" x14ac:dyDescent="0.25">
      <c r="A98" s="1"/>
      <c r="B98" s="66" t="s">
        <v>97</v>
      </c>
      <c r="C98" s="67" t="s">
        <v>25</v>
      </c>
      <c r="D98" s="68">
        <v>20</v>
      </c>
      <c r="E98" s="67">
        <v>31.72</v>
      </c>
      <c r="F98" s="67">
        <v>1.24</v>
      </c>
      <c r="G98" s="67">
        <v>0.21</v>
      </c>
      <c r="H98" s="67">
        <v>6.08</v>
      </c>
      <c r="I98" s="67">
        <v>6.16</v>
      </c>
      <c r="J98" s="67">
        <v>8.18</v>
      </c>
      <c r="K98" s="67">
        <v>27.49</v>
      </c>
      <c r="L98" s="67">
        <v>0.68</v>
      </c>
      <c r="M98" s="67">
        <v>0</v>
      </c>
      <c r="N98" s="67">
        <v>0.8</v>
      </c>
      <c r="O98" s="67">
        <v>0.03</v>
      </c>
      <c r="P98" s="67">
        <v>0</v>
      </c>
    </row>
    <row r="99" spans="1:16" ht="25.5" customHeight="1" x14ac:dyDescent="0.25">
      <c r="A99" s="1"/>
      <c r="B99" s="66"/>
      <c r="C99" s="21" t="s">
        <v>19</v>
      </c>
      <c r="D99" s="22">
        <f t="shared" ref="D99:P99" si="22">SUM(D93:D98)</f>
        <v>710</v>
      </c>
      <c r="E99" s="21">
        <f t="shared" si="22"/>
        <v>684.75</v>
      </c>
      <c r="F99" s="21">
        <f t="shared" si="22"/>
        <v>41.870000000000005</v>
      </c>
      <c r="G99" s="21">
        <f t="shared" si="22"/>
        <v>25.520000000000003</v>
      </c>
      <c r="H99" s="21">
        <f t="shared" si="22"/>
        <v>86.91</v>
      </c>
      <c r="I99" s="21">
        <f t="shared" si="22"/>
        <v>138.06</v>
      </c>
      <c r="J99" s="21">
        <f t="shared" si="22"/>
        <v>88.47999999999999</v>
      </c>
      <c r="K99" s="21">
        <f t="shared" si="22"/>
        <v>264.60000000000002</v>
      </c>
      <c r="L99" s="21">
        <f t="shared" si="22"/>
        <v>4.09</v>
      </c>
      <c r="M99" s="21">
        <f t="shared" si="22"/>
        <v>30.009999999999998</v>
      </c>
      <c r="N99" s="21">
        <f t="shared" si="22"/>
        <v>915.68999999999994</v>
      </c>
      <c r="O99" s="21">
        <f t="shared" si="22"/>
        <v>3.98</v>
      </c>
      <c r="P99" s="21">
        <f t="shared" si="22"/>
        <v>87.500000000000014</v>
      </c>
    </row>
    <row r="100" spans="1:16" ht="21" customHeight="1" x14ac:dyDescent="0.25">
      <c r="A100" s="1"/>
      <c r="B100" s="18"/>
      <c r="C100" s="21" t="s">
        <v>26</v>
      </c>
      <c r="D100" s="22">
        <f t="shared" ref="D100:P100" si="23">D99+D90</f>
        <v>1230</v>
      </c>
      <c r="E100" s="21">
        <f t="shared" ref="E100" si="24">E99+E90</f>
        <v>1212.02</v>
      </c>
      <c r="F100" s="21">
        <f t="shared" si="23"/>
        <v>50.24</v>
      </c>
      <c r="G100" s="21">
        <f t="shared" si="23"/>
        <v>34.89</v>
      </c>
      <c r="H100" s="21">
        <f t="shared" si="23"/>
        <v>164.51</v>
      </c>
      <c r="I100" s="21">
        <f t="shared" si="23"/>
        <v>306.7</v>
      </c>
      <c r="J100" s="21">
        <f t="shared" si="23"/>
        <v>132.45999999999998</v>
      </c>
      <c r="K100" s="21">
        <f t="shared" si="23"/>
        <v>566.26</v>
      </c>
      <c r="L100" s="21">
        <f t="shared" si="23"/>
        <v>8.02</v>
      </c>
      <c r="M100" s="21">
        <f t="shared" si="23"/>
        <v>88.710000000000008</v>
      </c>
      <c r="N100" s="21">
        <f t="shared" si="23"/>
        <v>1254.79</v>
      </c>
      <c r="O100" s="21">
        <f t="shared" si="23"/>
        <v>4.46</v>
      </c>
      <c r="P100" s="21">
        <f t="shared" si="23"/>
        <v>105.07000000000002</v>
      </c>
    </row>
    <row r="101" spans="1:16" ht="21" customHeight="1" x14ac:dyDescent="0.25">
      <c r="A101" s="1"/>
      <c r="B101" s="18"/>
      <c r="C101" s="21"/>
      <c r="D101" s="2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21" customHeight="1" x14ac:dyDescent="0.25">
      <c r="A102" s="1"/>
      <c r="B102" s="18"/>
      <c r="C102" s="17" t="s">
        <v>62</v>
      </c>
      <c r="D102" s="2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6.5" customHeight="1" x14ac:dyDescent="0.25">
      <c r="A103" s="1"/>
      <c r="B103" s="18" t="s">
        <v>97</v>
      </c>
      <c r="C103" s="15" t="s">
        <v>100</v>
      </c>
      <c r="D103" s="19">
        <v>100</v>
      </c>
      <c r="E103" s="15">
        <v>195</v>
      </c>
      <c r="F103" s="15">
        <v>21.3</v>
      </c>
      <c r="G103" s="15">
        <v>18.3</v>
      </c>
      <c r="H103" s="15">
        <v>8.9</v>
      </c>
      <c r="I103" s="15">
        <v>115</v>
      </c>
      <c r="J103" s="15">
        <v>35.200000000000003</v>
      </c>
      <c r="K103" s="15">
        <v>112.2</v>
      </c>
      <c r="L103" s="15">
        <v>0.8</v>
      </c>
      <c r="M103" s="15">
        <v>18</v>
      </c>
      <c r="N103" s="15">
        <v>98</v>
      </c>
      <c r="O103" s="15">
        <v>0.03</v>
      </c>
      <c r="P103" s="15">
        <v>5.0999999999999996</v>
      </c>
    </row>
    <row r="104" spans="1:16" ht="17.25" customHeight="1" x14ac:dyDescent="0.25">
      <c r="A104" s="1"/>
      <c r="B104" s="18" t="s">
        <v>97</v>
      </c>
      <c r="C104" s="15" t="s">
        <v>58</v>
      </c>
      <c r="D104" s="19">
        <v>90</v>
      </c>
      <c r="E104" s="15">
        <v>75</v>
      </c>
      <c r="F104" s="15">
        <v>7.1</v>
      </c>
      <c r="G104" s="15">
        <v>6.3</v>
      </c>
      <c r="H104" s="15">
        <v>2.9</v>
      </c>
      <c r="I104" s="15">
        <v>115</v>
      </c>
      <c r="J104" s="15">
        <v>35.200000000000003</v>
      </c>
      <c r="K104" s="15">
        <v>112.2</v>
      </c>
      <c r="L104" s="15">
        <v>0.8</v>
      </c>
      <c r="M104" s="15">
        <v>18</v>
      </c>
      <c r="N104" s="15">
        <v>98</v>
      </c>
      <c r="O104" s="15">
        <v>0.03</v>
      </c>
      <c r="P104" s="15">
        <v>5.0999999999999996</v>
      </c>
    </row>
    <row r="105" spans="1:16" ht="18.75" customHeight="1" x14ac:dyDescent="0.25">
      <c r="A105" s="1"/>
      <c r="B105" s="18" t="s">
        <v>102</v>
      </c>
      <c r="C105" s="15" t="s">
        <v>101</v>
      </c>
      <c r="D105" s="18">
        <v>200</v>
      </c>
      <c r="E105" s="15">
        <v>57.33</v>
      </c>
      <c r="F105" s="15">
        <v>4.51</v>
      </c>
      <c r="G105" s="15">
        <v>1.1399999999999999</v>
      </c>
      <c r="H105" s="15">
        <v>7.71</v>
      </c>
      <c r="I105" s="15">
        <v>112.55</v>
      </c>
      <c r="J105" s="15">
        <v>99.08</v>
      </c>
      <c r="K105" s="15">
        <v>185.54</v>
      </c>
      <c r="L105" s="15">
        <v>18.420000000000002</v>
      </c>
      <c r="M105" s="15">
        <v>0</v>
      </c>
      <c r="N105" s="15">
        <v>48</v>
      </c>
      <c r="O105" s="15">
        <v>0.04</v>
      </c>
      <c r="P105" s="15">
        <v>8</v>
      </c>
    </row>
    <row r="106" spans="1:16" ht="21" customHeight="1" x14ac:dyDescent="0.25">
      <c r="A106" s="1"/>
      <c r="B106" s="15"/>
      <c r="C106" s="21" t="s">
        <v>19</v>
      </c>
      <c r="D106" s="22">
        <v>390</v>
      </c>
      <c r="E106" s="21">
        <f t="shared" ref="E106" si="25">SUM(E103:E105)</f>
        <v>327.33</v>
      </c>
      <c r="F106" s="21">
        <f>SUM(F103:F105)</f>
        <v>32.909999999999997</v>
      </c>
      <c r="G106" s="21">
        <f>SUM(G103:G105)</f>
        <v>25.740000000000002</v>
      </c>
      <c r="H106" s="21">
        <f t="shared" ref="H106:P106" si="26">SUM(H103:H105)</f>
        <v>19.510000000000002</v>
      </c>
      <c r="I106" s="21">
        <f t="shared" si="26"/>
        <v>342.55</v>
      </c>
      <c r="J106" s="21">
        <f t="shared" si="26"/>
        <v>169.48000000000002</v>
      </c>
      <c r="K106" s="21">
        <f t="shared" si="26"/>
        <v>409.94</v>
      </c>
      <c r="L106" s="21">
        <f t="shared" si="26"/>
        <v>20.020000000000003</v>
      </c>
      <c r="M106" s="21">
        <f t="shared" si="26"/>
        <v>36</v>
      </c>
      <c r="N106" s="21">
        <f t="shared" si="26"/>
        <v>244</v>
      </c>
      <c r="O106" s="21">
        <f t="shared" si="26"/>
        <v>0.1</v>
      </c>
      <c r="P106" s="21">
        <f t="shared" si="26"/>
        <v>18.2</v>
      </c>
    </row>
    <row r="107" spans="1:16" ht="18.75" customHeight="1" x14ac:dyDescent="0.25">
      <c r="A107" s="1"/>
      <c r="B107" s="15"/>
      <c r="C107" s="76" t="s">
        <v>54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 ht="24" customHeight="1" x14ac:dyDescent="0.25">
      <c r="A108" s="1"/>
      <c r="B108" s="15"/>
      <c r="C108" s="38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31.5" customHeight="1" x14ac:dyDescent="0.25">
      <c r="A109" s="1"/>
      <c r="B109" s="15"/>
      <c r="C109" s="17" t="s">
        <v>0</v>
      </c>
      <c r="D109" s="28" t="s">
        <v>1</v>
      </c>
      <c r="E109" s="28" t="s">
        <v>5</v>
      </c>
      <c r="F109" s="34" t="s">
        <v>2</v>
      </c>
      <c r="G109" s="34" t="s">
        <v>3</v>
      </c>
      <c r="H109" s="28" t="s">
        <v>38</v>
      </c>
      <c r="I109" s="74" t="s">
        <v>6</v>
      </c>
      <c r="J109" s="74"/>
      <c r="K109" s="74"/>
      <c r="L109" s="74"/>
      <c r="M109" s="74" t="s">
        <v>7</v>
      </c>
      <c r="N109" s="74"/>
      <c r="O109" s="74"/>
      <c r="P109" s="74"/>
    </row>
    <row r="110" spans="1:16" ht="17.25" customHeight="1" x14ac:dyDescent="0.25">
      <c r="A110" s="1"/>
      <c r="B110" s="15"/>
      <c r="C110" s="15"/>
      <c r="D110" s="15"/>
      <c r="E110" s="15"/>
      <c r="F110" s="15" t="s">
        <v>8</v>
      </c>
      <c r="G110" s="15" t="s">
        <v>8</v>
      </c>
      <c r="H110" s="15"/>
      <c r="I110" s="17" t="s">
        <v>9</v>
      </c>
      <c r="J110" s="17" t="s">
        <v>10</v>
      </c>
      <c r="K110" s="17" t="s">
        <v>11</v>
      </c>
      <c r="L110" s="17" t="s">
        <v>12</v>
      </c>
      <c r="M110" s="17" t="s">
        <v>13</v>
      </c>
      <c r="N110" s="17" t="s">
        <v>14</v>
      </c>
      <c r="O110" s="17" t="s">
        <v>15</v>
      </c>
      <c r="P110" s="17" t="s">
        <v>16</v>
      </c>
    </row>
    <row r="111" spans="1:16" ht="17.25" customHeight="1" x14ac:dyDescent="0.25">
      <c r="A111" s="1"/>
      <c r="B111" s="15"/>
      <c r="C111" s="17" t="s">
        <v>18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21" customHeight="1" x14ac:dyDescent="0.2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8" customHeight="1" x14ac:dyDescent="0.25">
      <c r="A113" s="1"/>
      <c r="B113" s="18">
        <v>173</v>
      </c>
      <c r="C113" s="15" t="s">
        <v>32</v>
      </c>
      <c r="D113" s="37">
        <v>200</v>
      </c>
      <c r="E113" s="36">
        <v>258</v>
      </c>
      <c r="F113" s="36">
        <v>3.5</v>
      </c>
      <c r="G113" s="36">
        <v>7.8</v>
      </c>
      <c r="H113" s="36">
        <v>37</v>
      </c>
      <c r="I113" s="36">
        <v>41.73</v>
      </c>
      <c r="J113" s="36">
        <v>20.190000000000001</v>
      </c>
      <c r="K113" s="36">
        <v>111.9</v>
      </c>
      <c r="L113" s="36">
        <v>1.29</v>
      </c>
      <c r="M113" s="36">
        <v>22.74</v>
      </c>
      <c r="N113" s="36">
        <v>4.16</v>
      </c>
      <c r="O113" s="36">
        <v>0.09</v>
      </c>
      <c r="P113" s="36">
        <v>0.28000000000000003</v>
      </c>
    </row>
    <row r="114" spans="1:16" ht="18" customHeight="1" x14ac:dyDescent="0.25">
      <c r="A114" s="1"/>
      <c r="B114" s="18" t="s">
        <v>97</v>
      </c>
      <c r="C114" s="15" t="s">
        <v>104</v>
      </c>
      <c r="D114" s="19">
        <v>60</v>
      </c>
      <c r="E114" s="15">
        <v>171</v>
      </c>
      <c r="F114" s="15">
        <v>1.8</v>
      </c>
      <c r="G114" s="15">
        <v>4.3</v>
      </c>
      <c r="H114" s="15">
        <v>24.5</v>
      </c>
      <c r="I114" s="15">
        <v>1.2</v>
      </c>
      <c r="J114" s="15">
        <v>2.4</v>
      </c>
      <c r="K114" s="15">
        <v>12.1</v>
      </c>
      <c r="L114" s="15">
        <v>0.1</v>
      </c>
      <c r="M114" s="15">
        <v>0</v>
      </c>
      <c r="N114" s="15">
        <v>0.3</v>
      </c>
      <c r="O114" s="15">
        <v>0.01</v>
      </c>
      <c r="P114" s="15">
        <v>0</v>
      </c>
    </row>
    <row r="115" spans="1:16" ht="18" customHeight="1" x14ac:dyDescent="0.25">
      <c r="A115" s="1"/>
      <c r="B115" s="18">
        <v>15</v>
      </c>
      <c r="C115" s="15" t="s">
        <v>103</v>
      </c>
      <c r="D115" s="19">
        <v>10</v>
      </c>
      <c r="E115" s="15">
        <v>54</v>
      </c>
      <c r="F115" s="15">
        <v>4</v>
      </c>
      <c r="G115" s="15">
        <v>5</v>
      </c>
      <c r="H115" s="15">
        <v>0</v>
      </c>
      <c r="I115" s="15">
        <v>9</v>
      </c>
      <c r="J115" s="15">
        <v>0</v>
      </c>
      <c r="K115" s="15">
        <v>0</v>
      </c>
      <c r="L115" s="15">
        <v>0.6</v>
      </c>
      <c r="M115" s="15">
        <v>0</v>
      </c>
      <c r="N115" s="15">
        <v>0</v>
      </c>
      <c r="O115" s="15">
        <v>0</v>
      </c>
      <c r="P115" s="15">
        <v>0</v>
      </c>
    </row>
    <row r="116" spans="1:16" ht="18" customHeight="1" x14ac:dyDescent="0.25">
      <c r="A116" s="1"/>
      <c r="B116" s="18" t="s">
        <v>97</v>
      </c>
      <c r="C116" s="15" t="s">
        <v>48</v>
      </c>
      <c r="D116" s="19">
        <v>30</v>
      </c>
      <c r="E116" s="20">
        <v>60.67</v>
      </c>
      <c r="F116" s="20">
        <v>2.17</v>
      </c>
      <c r="G116" s="20">
        <v>0.25</v>
      </c>
      <c r="H116" s="20">
        <v>13.08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1:16" ht="18" customHeight="1" x14ac:dyDescent="0.25">
      <c r="A117" s="1"/>
      <c r="B117" s="18">
        <v>382</v>
      </c>
      <c r="C117" s="15" t="s">
        <v>28</v>
      </c>
      <c r="D117" s="19">
        <v>200</v>
      </c>
      <c r="E117" s="15">
        <v>118.1</v>
      </c>
      <c r="F117" s="15">
        <v>4.08</v>
      </c>
      <c r="G117" s="15">
        <v>3.5</v>
      </c>
      <c r="H117" s="15">
        <v>17.579999999999998</v>
      </c>
      <c r="I117" s="15">
        <v>122</v>
      </c>
      <c r="J117" s="15">
        <v>14</v>
      </c>
      <c r="K117" s="15">
        <v>90</v>
      </c>
      <c r="L117" s="15">
        <v>0.56000000000000005</v>
      </c>
      <c r="M117" s="15">
        <v>0.04</v>
      </c>
      <c r="N117" s="15">
        <v>108.5</v>
      </c>
      <c r="O117" s="15">
        <v>0.06</v>
      </c>
      <c r="P117" s="15">
        <v>7.12</v>
      </c>
    </row>
    <row r="118" spans="1:16" ht="21" customHeight="1" x14ac:dyDescent="0.25">
      <c r="A118" s="1"/>
      <c r="B118" s="18"/>
      <c r="C118" s="21" t="s">
        <v>19</v>
      </c>
      <c r="D118" s="22">
        <f t="shared" ref="D118:P118" si="27">SUM(D113:D117)</f>
        <v>500</v>
      </c>
      <c r="E118" s="21">
        <f t="shared" ref="E118" si="28">SUM(E113:E117)</f>
        <v>661.77</v>
      </c>
      <c r="F118" s="21">
        <f t="shared" si="27"/>
        <v>15.55</v>
      </c>
      <c r="G118" s="21">
        <f t="shared" si="27"/>
        <v>20.85</v>
      </c>
      <c r="H118" s="21">
        <f t="shared" si="27"/>
        <v>92.16</v>
      </c>
      <c r="I118" s="21">
        <f t="shared" si="27"/>
        <v>173.93</v>
      </c>
      <c r="J118" s="21">
        <f t="shared" si="27"/>
        <v>36.590000000000003</v>
      </c>
      <c r="K118" s="21">
        <f t="shared" si="27"/>
        <v>214</v>
      </c>
      <c r="L118" s="21">
        <f t="shared" si="27"/>
        <v>2.5500000000000003</v>
      </c>
      <c r="M118" s="21">
        <f t="shared" si="27"/>
        <v>22.779999999999998</v>
      </c>
      <c r="N118" s="21">
        <f t="shared" si="27"/>
        <v>112.96</v>
      </c>
      <c r="O118" s="21">
        <f t="shared" si="27"/>
        <v>0.15999999999999998</v>
      </c>
      <c r="P118" s="21">
        <f t="shared" si="27"/>
        <v>7.4</v>
      </c>
    </row>
    <row r="119" spans="1:16" ht="8.25" customHeight="1" x14ac:dyDescent="0.25">
      <c r="A119" s="1"/>
      <c r="B119" s="1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x14ac:dyDescent="0.25">
      <c r="A120" s="1"/>
      <c r="B120" s="18"/>
      <c r="C120" s="17" t="s">
        <v>20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5.75" customHeight="1" x14ac:dyDescent="0.25">
      <c r="A121" s="1"/>
      <c r="B121" s="66">
        <v>42</v>
      </c>
      <c r="C121" s="67" t="s">
        <v>126</v>
      </c>
      <c r="D121" s="68">
        <v>60</v>
      </c>
      <c r="E121" s="67">
        <v>50.16</v>
      </c>
      <c r="F121" s="67">
        <v>1.78</v>
      </c>
      <c r="G121" s="67">
        <v>3.11</v>
      </c>
      <c r="H121" s="67">
        <v>3.75</v>
      </c>
      <c r="I121" s="67">
        <v>12.87</v>
      </c>
      <c r="J121" s="67">
        <v>12.48</v>
      </c>
      <c r="K121" s="67">
        <v>34.619999999999997</v>
      </c>
      <c r="L121" s="67">
        <v>0.42</v>
      </c>
      <c r="M121" s="67">
        <v>0</v>
      </c>
      <c r="N121" s="67">
        <v>4.09</v>
      </c>
      <c r="O121" s="67">
        <v>7.0000000000000007E-2</v>
      </c>
      <c r="P121" s="67">
        <v>6.6</v>
      </c>
    </row>
    <row r="122" spans="1:16" ht="15.75" customHeight="1" x14ac:dyDescent="0.25">
      <c r="A122" s="1"/>
      <c r="B122" s="66">
        <v>82</v>
      </c>
      <c r="C122" s="67" t="s">
        <v>33</v>
      </c>
      <c r="D122" s="68">
        <v>210</v>
      </c>
      <c r="E122" s="67">
        <v>142</v>
      </c>
      <c r="F122" s="67">
        <v>1.45</v>
      </c>
      <c r="G122" s="67">
        <v>4.12</v>
      </c>
      <c r="H122" s="67">
        <v>10.199999999999999</v>
      </c>
      <c r="I122" s="67">
        <v>35.5</v>
      </c>
      <c r="J122" s="67">
        <v>21</v>
      </c>
      <c r="K122" s="67">
        <v>42.58</v>
      </c>
      <c r="L122" s="67">
        <v>0.95</v>
      </c>
      <c r="M122" s="67">
        <v>0</v>
      </c>
      <c r="N122" s="67">
        <v>0</v>
      </c>
      <c r="O122" s="67">
        <v>0.04</v>
      </c>
      <c r="P122" s="67">
        <v>8.23</v>
      </c>
    </row>
    <row r="123" spans="1:16" ht="18" customHeight="1" x14ac:dyDescent="0.25">
      <c r="A123" s="1"/>
      <c r="B123" s="66" t="s">
        <v>83</v>
      </c>
      <c r="C123" s="67" t="s">
        <v>127</v>
      </c>
      <c r="D123" s="68">
        <v>80</v>
      </c>
      <c r="E123" s="67">
        <v>223</v>
      </c>
      <c r="F123" s="67">
        <v>11.7</v>
      </c>
      <c r="G123" s="67">
        <v>12.91</v>
      </c>
      <c r="H123" s="67">
        <v>14.9</v>
      </c>
      <c r="I123" s="67">
        <v>57.8</v>
      </c>
      <c r="J123" s="67">
        <v>28.45</v>
      </c>
      <c r="K123" s="67">
        <v>141.4</v>
      </c>
      <c r="L123" s="67">
        <v>1.27</v>
      </c>
      <c r="M123" s="67">
        <v>51</v>
      </c>
      <c r="N123" s="67">
        <v>0</v>
      </c>
      <c r="O123" s="67">
        <v>7</v>
      </c>
      <c r="P123" s="67">
        <v>3.96</v>
      </c>
    </row>
    <row r="124" spans="1:16" x14ac:dyDescent="0.25">
      <c r="A124" s="1"/>
      <c r="B124" s="59">
        <v>304</v>
      </c>
      <c r="C124" s="56" t="s">
        <v>31</v>
      </c>
      <c r="D124" s="56">
        <v>150</v>
      </c>
      <c r="E124" s="56">
        <v>209.35</v>
      </c>
      <c r="F124" s="56">
        <v>3.6</v>
      </c>
      <c r="G124" s="56">
        <v>4.71</v>
      </c>
      <c r="H124" s="56">
        <v>30.66</v>
      </c>
      <c r="I124" s="56">
        <v>4.5</v>
      </c>
      <c r="J124" s="56">
        <v>25.6</v>
      </c>
      <c r="K124" s="56">
        <v>75.8</v>
      </c>
      <c r="L124" s="56">
        <v>1.2</v>
      </c>
      <c r="M124" s="56">
        <v>1.1000000000000001</v>
      </c>
      <c r="N124" s="56">
        <v>0</v>
      </c>
      <c r="O124" s="56">
        <v>0.45</v>
      </c>
      <c r="P124" s="56">
        <v>0</v>
      </c>
    </row>
    <row r="125" spans="1:16" ht="18" customHeight="1" x14ac:dyDescent="0.25">
      <c r="A125" s="1"/>
      <c r="B125" s="66">
        <v>352</v>
      </c>
      <c r="C125" s="67" t="s">
        <v>69</v>
      </c>
      <c r="D125" s="68">
        <v>200</v>
      </c>
      <c r="E125" s="67">
        <v>98.77</v>
      </c>
      <c r="F125" s="67">
        <v>0.34</v>
      </c>
      <c r="G125" s="67">
        <v>0</v>
      </c>
      <c r="H125" s="67">
        <v>25.63</v>
      </c>
      <c r="I125" s="67">
        <v>71.69</v>
      </c>
      <c r="J125" s="67">
        <v>47.41</v>
      </c>
      <c r="K125" s="67">
        <v>57.94</v>
      </c>
      <c r="L125" s="67">
        <v>1.18</v>
      </c>
      <c r="M125" s="67">
        <v>0.24</v>
      </c>
      <c r="N125" s="67">
        <v>162.4</v>
      </c>
      <c r="O125" s="67">
        <v>0.04</v>
      </c>
      <c r="P125" s="67">
        <v>12.18</v>
      </c>
    </row>
    <row r="126" spans="1:16" ht="23.25" customHeight="1" x14ac:dyDescent="0.25">
      <c r="A126" s="1"/>
      <c r="B126" s="66" t="s">
        <v>97</v>
      </c>
      <c r="C126" s="67" t="s">
        <v>24</v>
      </c>
      <c r="D126" s="68">
        <v>20</v>
      </c>
      <c r="E126" s="67">
        <v>60.67</v>
      </c>
      <c r="F126" s="67">
        <v>2.17</v>
      </c>
      <c r="G126" s="67">
        <v>0.25</v>
      </c>
      <c r="H126" s="67">
        <v>13.08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</row>
    <row r="127" spans="1:16" ht="16.5" customHeight="1" x14ac:dyDescent="0.25">
      <c r="A127" s="1"/>
      <c r="B127" s="66" t="s">
        <v>97</v>
      </c>
      <c r="C127" s="67" t="s">
        <v>25</v>
      </c>
      <c r="D127" s="68">
        <v>20</v>
      </c>
      <c r="E127" s="67">
        <v>31.72</v>
      </c>
      <c r="F127" s="67">
        <v>1.24</v>
      </c>
      <c r="G127" s="67">
        <v>0.21</v>
      </c>
      <c r="H127" s="67">
        <v>6.08</v>
      </c>
      <c r="I127" s="67">
        <v>6.16</v>
      </c>
      <c r="J127" s="67">
        <v>8.18</v>
      </c>
      <c r="K127" s="67">
        <v>27.49</v>
      </c>
      <c r="L127" s="67">
        <v>0.68</v>
      </c>
      <c r="M127" s="67">
        <v>0</v>
      </c>
      <c r="N127" s="67">
        <v>0.8</v>
      </c>
      <c r="O127" s="67">
        <v>0.03</v>
      </c>
      <c r="P127" s="67">
        <v>0</v>
      </c>
    </row>
    <row r="128" spans="1:16" ht="19.5" customHeight="1" x14ac:dyDescent="0.25">
      <c r="A128" s="1"/>
      <c r="B128" s="66"/>
      <c r="C128" s="21" t="s">
        <v>19</v>
      </c>
      <c r="D128" s="33">
        <f t="shared" ref="D128:P128" si="29">SUM(D121:D127)</f>
        <v>740</v>
      </c>
      <c r="E128" s="21">
        <f t="shared" si="29"/>
        <v>815.67</v>
      </c>
      <c r="F128" s="21">
        <f t="shared" si="29"/>
        <v>22.279999999999998</v>
      </c>
      <c r="G128" s="21">
        <f t="shared" si="29"/>
        <v>25.310000000000002</v>
      </c>
      <c r="H128" s="21">
        <f t="shared" si="29"/>
        <v>104.3</v>
      </c>
      <c r="I128" s="21">
        <f t="shared" si="29"/>
        <v>188.51999999999998</v>
      </c>
      <c r="J128" s="21">
        <f t="shared" si="29"/>
        <v>143.12</v>
      </c>
      <c r="K128" s="21">
        <f t="shared" si="29"/>
        <v>379.83</v>
      </c>
      <c r="L128" s="21">
        <f t="shared" si="29"/>
        <v>5.6999999999999993</v>
      </c>
      <c r="M128" s="21">
        <f t="shared" si="29"/>
        <v>52.34</v>
      </c>
      <c r="N128" s="21">
        <f t="shared" si="29"/>
        <v>167.29000000000002</v>
      </c>
      <c r="O128" s="21">
        <f t="shared" si="29"/>
        <v>7.6300000000000008</v>
      </c>
      <c r="P128" s="21">
        <f t="shared" si="29"/>
        <v>30.97</v>
      </c>
    </row>
    <row r="129" spans="1:16" ht="18" customHeight="1" x14ac:dyDescent="0.25">
      <c r="A129" s="1"/>
      <c r="B129" s="18"/>
      <c r="C129" s="21" t="s">
        <v>26</v>
      </c>
      <c r="D129" s="22">
        <f>D118+D128</f>
        <v>1240</v>
      </c>
      <c r="E129" s="22">
        <f>E118+E128</f>
        <v>1477.44</v>
      </c>
      <c r="F129" s="22">
        <f>F118+F128</f>
        <v>37.83</v>
      </c>
      <c r="G129" s="22">
        <f>G118+G128</f>
        <v>46.160000000000004</v>
      </c>
      <c r="H129" s="22">
        <f>H118+H128</f>
        <v>196.45999999999998</v>
      </c>
      <c r="I129" s="21">
        <f t="shared" ref="I129:P129" si="30">I128+I120</f>
        <v>188.51999999999998</v>
      </c>
      <c r="J129" s="21">
        <f t="shared" si="30"/>
        <v>143.12</v>
      </c>
      <c r="K129" s="21">
        <f t="shared" si="30"/>
        <v>379.83</v>
      </c>
      <c r="L129" s="21">
        <f t="shared" si="30"/>
        <v>5.6999999999999993</v>
      </c>
      <c r="M129" s="21">
        <f t="shared" si="30"/>
        <v>52.34</v>
      </c>
      <c r="N129" s="21">
        <f t="shared" si="30"/>
        <v>167.29000000000002</v>
      </c>
      <c r="O129" s="21">
        <f t="shared" si="30"/>
        <v>7.6300000000000008</v>
      </c>
      <c r="P129" s="21">
        <f t="shared" si="30"/>
        <v>30.97</v>
      </c>
    </row>
    <row r="130" spans="1:16" ht="17.25" customHeight="1" x14ac:dyDescent="0.25">
      <c r="A130" s="1"/>
      <c r="B130" s="18"/>
      <c r="C130" s="17" t="s">
        <v>62</v>
      </c>
      <c r="D130" s="3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ht="17.25" customHeight="1" x14ac:dyDescent="0.25">
      <c r="A131" s="1"/>
      <c r="B131" s="18">
        <v>338</v>
      </c>
      <c r="C131" s="15" t="s">
        <v>63</v>
      </c>
      <c r="D131" s="19">
        <v>150</v>
      </c>
      <c r="E131" s="15">
        <v>67</v>
      </c>
      <c r="F131" s="15">
        <v>0.3</v>
      </c>
      <c r="G131" s="15">
        <v>0</v>
      </c>
      <c r="H131" s="15">
        <v>21</v>
      </c>
      <c r="I131" s="15">
        <v>9</v>
      </c>
      <c r="J131" s="15">
        <v>0</v>
      </c>
      <c r="K131" s="15">
        <v>0</v>
      </c>
      <c r="L131" s="15">
        <v>0.6</v>
      </c>
      <c r="M131" s="15">
        <v>0</v>
      </c>
      <c r="N131" s="15">
        <v>0</v>
      </c>
      <c r="O131" s="15">
        <v>0</v>
      </c>
      <c r="P131" s="15">
        <v>0</v>
      </c>
    </row>
    <row r="132" spans="1:16" ht="15" customHeight="1" x14ac:dyDescent="0.25">
      <c r="A132" s="1"/>
      <c r="B132" s="18" t="s">
        <v>97</v>
      </c>
      <c r="C132" s="15" t="s">
        <v>104</v>
      </c>
      <c r="D132" s="19">
        <v>40</v>
      </c>
      <c r="E132" s="15">
        <v>171</v>
      </c>
      <c r="F132" s="15">
        <v>1.8</v>
      </c>
      <c r="G132" s="15">
        <v>4.3</v>
      </c>
      <c r="H132" s="15">
        <v>24.5</v>
      </c>
      <c r="I132" s="15">
        <v>1.2</v>
      </c>
      <c r="J132" s="15">
        <v>2.4</v>
      </c>
      <c r="K132" s="15">
        <v>12.1</v>
      </c>
      <c r="L132" s="15">
        <v>0.1</v>
      </c>
      <c r="M132" s="15">
        <v>0</v>
      </c>
      <c r="N132" s="15">
        <v>0.3</v>
      </c>
      <c r="O132" s="15">
        <v>0.01</v>
      </c>
      <c r="P132" s="15">
        <v>0</v>
      </c>
    </row>
    <row r="133" spans="1:16" ht="16.5" customHeight="1" x14ac:dyDescent="0.25">
      <c r="A133" s="1"/>
      <c r="B133" s="15">
        <v>382</v>
      </c>
      <c r="C133" s="15" t="s">
        <v>95</v>
      </c>
      <c r="D133" s="19">
        <v>200</v>
      </c>
      <c r="E133" s="15">
        <v>118.1</v>
      </c>
      <c r="F133" s="15">
        <v>4.08</v>
      </c>
      <c r="G133" s="15">
        <v>3.5</v>
      </c>
      <c r="H133" s="15">
        <v>17.579999999999998</v>
      </c>
      <c r="I133" s="15">
        <v>122</v>
      </c>
      <c r="J133" s="15">
        <v>14</v>
      </c>
      <c r="K133" s="15">
        <v>90</v>
      </c>
      <c r="L133" s="15">
        <v>0.56000000000000005</v>
      </c>
      <c r="M133" s="15">
        <v>0.04</v>
      </c>
      <c r="N133" s="15">
        <v>108.5</v>
      </c>
      <c r="O133" s="15">
        <v>0.06</v>
      </c>
      <c r="P133" s="15">
        <v>7.12</v>
      </c>
    </row>
    <row r="134" spans="1:16" ht="18" customHeight="1" x14ac:dyDescent="0.25">
      <c r="A134" s="1"/>
      <c r="B134" s="15"/>
      <c r="C134" s="21" t="s">
        <v>19</v>
      </c>
      <c r="D134" s="22">
        <v>390</v>
      </c>
      <c r="E134" s="21">
        <f t="shared" ref="E134" si="31">SUM(E130:E133)</f>
        <v>356.1</v>
      </c>
      <c r="F134" s="21">
        <f t="shared" ref="F134:P134" si="32">SUM(F130:F133)</f>
        <v>6.18</v>
      </c>
      <c r="G134" s="21">
        <f t="shared" si="32"/>
        <v>7.8</v>
      </c>
      <c r="H134" s="21">
        <f t="shared" si="32"/>
        <v>63.08</v>
      </c>
      <c r="I134" s="21">
        <f t="shared" si="32"/>
        <v>132.19999999999999</v>
      </c>
      <c r="J134" s="21">
        <f t="shared" si="32"/>
        <v>16.399999999999999</v>
      </c>
      <c r="K134" s="21">
        <f t="shared" si="32"/>
        <v>102.1</v>
      </c>
      <c r="L134" s="21">
        <f t="shared" si="32"/>
        <v>1.26</v>
      </c>
      <c r="M134" s="21">
        <f t="shared" si="32"/>
        <v>0.04</v>
      </c>
      <c r="N134" s="21">
        <f t="shared" si="32"/>
        <v>108.8</v>
      </c>
      <c r="O134" s="21">
        <f t="shared" si="32"/>
        <v>6.9999999999999993E-2</v>
      </c>
      <c r="P134" s="21">
        <f t="shared" si="32"/>
        <v>7.12</v>
      </c>
    </row>
    <row r="135" spans="1:16" ht="26.25" customHeight="1" x14ac:dyDescent="0.25">
      <c r="A135" s="1"/>
      <c r="B135" s="15"/>
      <c r="C135" s="76" t="s">
        <v>55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</row>
    <row r="136" spans="1:16" ht="18" customHeight="1" x14ac:dyDescent="0.2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32.25" customHeight="1" x14ac:dyDescent="0.25">
      <c r="A137" s="1"/>
      <c r="B137" s="15"/>
      <c r="C137" s="17" t="s">
        <v>0</v>
      </c>
      <c r="D137" s="28" t="s">
        <v>1</v>
      </c>
      <c r="E137" s="28" t="s">
        <v>5</v>
      </c>
      <c r="F137" s="35" t="s">
        <v>2</v>
      </c>
      <c r="G137" s="35" t="s">
        <v>3</v>
      </c>
      <c r="H137" s="28" t="s">
        <v>38</v>
      </c>
      <c r="I137" s="74" t="s">
        <v>6</v>
      </c>
      <c r="J137" s="74"/>
      <c r="K137" s="74"/>
      <c r="L137" s="74"/>
      <c r="M137" s="74" t="s">
        <v>7</v>
      </c>
      <c r="N137" s="74"/>
      <c r="O137" s="74"/>
      <c r="P137" s="74"/>
    </row>
    <row r="138" spans="1:16" ht="18" customHeight="1" x14ac:dyDescent="0.25">
      <c r="A138" s="1"/>
      <c r="B138" s="15"/>
      <c r="C138" s="15"/>
      <c r="D138" s="15"/>
      <c r="E138" s="15"/>
      <c r="F138" s="15" t="s">
        <v>8</v>
      </c>
      <c r="G138" s="15" t="s">
        <v>8</v>
      </c>
      <c r="H138" s="15"/>
      <c r="I138" s="17" t="s">
        <v>9</v>
      </c>
      <c r="J138" s="17" t="s">
        <v>10</v>
      </c>
      <c r="K138" s="17" t="s">
        <v>11</v>
      </c>
      <c r="L138" s="17" t="s">
        <v>12</v>
      </c>
      <c r="M138" s="17" t="s">
        <v>13</v>
      </c>
      <c r="N138" s="17" t="s">
        <v>14</v>
      </c>
      <c r="O138" s="17" t="s">
        <v>15</v>
      </c>
      <c r="P138" s="17" t="s">
        <v>16</v>
      </c>
    </row>
    <row r="139" spans="1:16" ht="18" customHeight="1" x14ac:dyDescent="0.25">
      <c r="A139" s="1"/>
      <c r="B139" s="15"/>
      <c r="C139" s="17" t="s">
        <v>18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8" customHeight="1" x14ac:dyDescent="0.25">
      <c r="A140" s="1"/>
      <c r="B140" s="18">
        <v>184</v>
      </c>
      <c r="C140" s="15" t="s">
        <v>93</v>
      </c>
      <c r="D140" s="19">
        <v>150</v>
      </c>
      <c r="E140" s="15">
        <v>230.56</v>
      </c>
      <c r="F140" s="15">
        <v>10.61</v>
      </c>
      <c r="G140" s="15">
        <v>7.62</v>
      </c>
      <c r="H140" s="15">
        <v>46.32</v>
      </c>
      <c r="I140" s="15">
        <v>62.97</v>
      </c>
      <c r="J140" s="15">
        <v>194.2</v>
      </c>
      <c r="K140" s="15">
        <v>274</v>
      </c>
      <c r="L140" s="15">
        <v>6.2</v>
      </c>
      <c r="M140" s="15">
        <v>35.4</v>
      </c>
      <c r="N140" s="15">
        <v>142.69999999999999</v>
      </c>
      <c r="O140" s="15">
        <v>0.35</v>
      </c>
      <c r="P140" s="15">
        <v>7.63</v>
      </c>
    </row>
    <row r="141" spans="1:16" ht="19.5" customHeight="1" x14ac:dyDescent="0.25">
      <c r="A141" s="1"/>
      <c r="B141" s="18" t="s">
        <v>97</v>
      </c>
      <c r="C141" s="15" t="s">
        <v>48</v>
      </c>
      <c r="D141" s="19">
        <v>30</v>
      </c>
      <c r="E141" s="20">
        <v>60.67</v>
      </c>
      <c r="F141" s="20">
        <v>2.17</v>
      </c>
      <c r="G141" s="20">
        <v>0.25</v>
      </c>
      <c r="H141" s="20">
        <v>13.08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1:16" ht="17.25" customHeight="1" x14ac:dyDescent="0.25">
      <c r="A142" s="1"/>
      <c r="B142" s="18">
        <v>338</v>
      </c>
      <c r="C142" s="15" t="s">
        <v>63</v>
      </c>
      <c r="D142" s="19">
        <v>100</v>
      </c>
      <c r="E142" s="15">
        <v>42</v>
      </c>
      <c r="F142" s="15">
        <v>0.3</v>
      </c>
      <c r="G142" s="15">
        <v>0</v>
      </c>
      <c r="H142" s="15">
        <v>41</v>
      </c>
      <c r="I142" s="15">
        <v>9</v>
      </c>
      <c r="J142" s="15">
        <v>0</v>
      </c>
      <c r="K142" s="15">
        <v>0</v>
      </c>
      <c r="L142" s="15">
        <v>0.6</v>
      </c>
      <c r="M142" s="15">
        <v>0</v>
      </c>
      <c r="N142" s="15">
        <v>0</v>
      </c>
      <c r="O142" s="15">
        <v>0</v>
      </c>
      <c r="P142" s="15">
        <v>0</v>
      </c>
    </row>
    <row r="143" spans="1:16" ht="18.75" customHeight="1" x14ac:dyDescent="0.25">
      <c r="A143" s="1"/>
      <c r="B143" s="18">
        <v>379</v>
      </c>
      <c r="C143" s="15" t="s">
        <v>92</v>
      </c>
      <c r="D143" s="19">
        <v>200</v>
      </c>
      <c r="E143" s="15">
        <v>100.6</v>
      </c>
      <c r="F143" s="15">
        <v>3.17</v>
      </c>
      <c r="G143" s="15">
        <v>2.68</v>
      </c>
      <c r="H143" s="15">
        <v>15.9</v>
      </c>
      <c r="I143" s="15">
        <v>129.6</v>
      </c>
      <c r="J143" s="15">
        <v>50.56</v>
      </c>
      <c r="K143" s="15">
        <v>129.6</v>
      </c>
      <c r="L143" s="15">
        <v>1.22</v>
      </c>
      <c r="M143" s="15">
        <v>20</v>
      </c>
      <c r="N143" s="15">
        <v>0.34</v>
      </c>
      <c r="O143" s="15">
        <v>0.06</v>
      </c>
      <c r="P143" s="15">
        <v>7.12</v>
      </c>
    </row>
    <row r="144" spans="1:16" ht="15.75" customHeight="1" x14ac:dyDescent="0.25">
      <c r="A144" s="1"/>
      <c r="B144" s="18"/>
      <c r="C144" s="21" t="s">
        <v>19</v>
      </c>
      <c r="D144" s="40">
        <v>520</v>
      </c>
      <c r="E144" s="21">
        <f t="shared" ref="E144:P144" si="33">SUM(E140:E143)</f>
        <v>433.83000000000004</v>
      </c>
      <c r="F144" s="21">
        <f t="shared" si="33"/>
        <v>16.25</v>
      </c>
      <c r="G144" s="21">
        <f t="shared" si="33"/>
        <v>10.55</v>
      </c>
      <c r="H144" s="21">
        <f t="shared" si="33"/>
        <v>116.30000000000001</v>
      </c>
      <c r="I144" s="21">
        <f t="shared" si="33"/>
        <v>201.57</v>
      </c>
      <c r="J144" s="21">
        <f t="shared" si="33"/>
        <v>244.76</v>
      </c>
      <c r="K144" s="21">
        <f t="shared" si="33"/>
        <v>403.6</v>
      </c>
      <c r="L144" s="21">
        <f t="shared" si="33"/>
        <v>8.02</v>
      </c>
      <c r="M144" s="21">
        <f t="shared" si="33"/>
        <v>55.4</v>
      </c>
      <c r="N144" s="21">
        <f t="shared" si="33"/>
        <v>143.04</v>
      </c>
      <c r="O144" s="21">
        <f t="shared" si="33"/>
        <v>0.41</v>
      </c>
      <c r="P144" s="21">
        <f t="shared" si="33"/>
        <v>14.75</v>
      </c>
    </row>
    <row r="145" spans="1:17" ht="22.5" customHeight="1" x14ac:dyDescent="0.25">
      <c r="A145" s="1"/>
      <c r="B145" s="18"/>
      <c r="C145" s="17" t="s">
        <v>20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7" x14ac:dyDescent="0.25">
      <c r="A146" s="1"/>
      <c r="B146" s="59">
        <v>47</v>
      </c>
      <c r="C146" s="56" t="s">
        <v>118</v>
      </c>
      <c r="D146" s="60">
        <v>60</v>
      </c>
      <c r="E146" s="56">
        <v>6</v>
      </c>
      <c r="F146" s="56">
        <v>0.49</v>
      </c>
      <c r="G146" s="56">
        <v>0</v>
      </c>
      <c r="H146" s="56">
        <v>3</v>
      </c>
      <c r="I146" s="56">
        <v>9.49</v>
      </c>
      <c r="J146" s="56">
        <v>8.68</v>
      </c>
      <c r="K146" s="56">
        <v>17.62</v>
      </c>
      <c r="L146" s="56">
        <v>1.62</v>
      </c>
      <c r="M146" s="56">
        <v>0</v>
      </c>
      <c r="N146" s="56">
        <v>217.8</v>
      </c>
      <c r="O146" s="56">
        <v>0.05</v>
      </c>
      <c r="P146" s="56">
        <v>8.91</v>
      </c>
    </row>
    <row r="147" spans="1:17" x14ac:dyDescent="0.25">
      <c r="A147" s="1"/>
      <c r="B147" s="66">
        <v>101</v>
      </c>
      <c r="C147" s="67" t="s">
        <v>35</v>
      </c>
      <c r="D147" s="68">
        <v>200</v>
      </c>
      <c r="E147" s="67">
        <v>72.599999999999994</v>
      </c>
      <c r="F147" s="67">
        <v>1.58</v>
      </c>
      <c r="G147" s="67">
        <v>2.19</v>
      </c>
      <c r="H147" s="67">
        <v>11.66</v>
      </c>
      <c r="I147" s="67">
        <v>18.440000000000001</v>
      </c>
      <c r="J147" s="67">
        <v>20</v>
      </c>
      <c r="K147" s="67">
        <v>50.04</v>
      </c>
      <c r="L147" s="67">
        <v>0.71</v>
      </c>
      <c r="M147" s="67">
        <v>0</v>
      </c>
      <c r="N147" s="67">
        <v>978.3</v>
      </c>
      <c r="O147" s="67">
        <v>0.08</v>
      </c>
      <c r="P147" s="67">
        <v>6.6</v>
      </c>
    </row>
    <row r="148" spans="1:17" ht="17.25" customHeight="1" x14ac:dyDescent="0.25">
      <c r="A148" s="1"/>
      <c r="B148" s="59">
        <v>288</v>
      </c>
      <c r="C148" s="56" t="s">
        <v>94</v>
      </c>
      <c r="D148" s="60">
        <v>90</v>
      </c>
      <c r="E148" s="56">
        <v>145</v>
      </c>
      <c r="F148" s="56">
        <v>12</v>
      </c>
      <c r="G148" s="56">
        <v>12</v>
      </c>
      <c r="H148" s="56">
        <v>0.2</v>
      </c>
      <c r="I148" s="56">
        <v>5.0999999999999996</v>
      </c>
      <c r="J148" s="56">
        <v>0.1</v>
      </c>
      <c r="K148" s="56">
        <v>10.54</v>
      </c>
      <c r="L148" s="56">
        <v>1.42</v>
      </c>
      <c r="M148" s="56">
        <v>0</v>
      </c>
      <c r="N148" s="56">
        <v>6.8</v>
      </c>
      <c r="O148" s="56">
        <v>0.13</v>
      </c>
      <c r="P148" s="56">
        <v>9.49</v>
      </c>
    </row>
    <row r="149" spans="1:17" ht="16.5" customHeight="1" x14ac:dyDescent="0.25">
      <c r="A149" s="1"/>
      <c r="B149" s="23">
        <v>309</v>
      </c>
      <c r="C149" s="20" t="s">
        <v>22</v>
      </c>
      <c r="D149" s="66">
        <v>150</v>
      </c>
      <c r="E149" s="67">
        <v>245</v>
      </c>
      <c r="F149" s="67">
        <v>13.154999999999999</v>
      </c>
      <c r="G149" s="67">
        <v>14.025</v>
      </c>
      <c r="H149" s="67">
        <v>86.89</v>
      </c>
      <c r="I149" s="67">
        <v>52.48</v>
      </c>
      <c r="J149" s="67">
        <v>161.80000000000001</v>
      </c>
      <c r="K149" s="67">
        <v>228.3</v>
      </c>
      <c r="L149" s="67">
        <v>5.16</v>
      </c>
      <c r="M149" s="67">
        <v>29.5</v>
      </c>
      <c r="N149" s="67">
        <v>0.94</v>
      </c>
      <c r="O149" s="67">
        <v>6.36</v>
      </c>
      <c r="P149" s="67">
        <v>0.8</v>
      </c>
    </row>
    <row r="150" spans="1:17" ht="21.75" customHeight="1" x14ac:dyDescent="0.25">
      <c r="A150" s="1"/>
      <c r="B150" s="66">
        <v>352</v>
      </c>
      <c r="C150" s="67" t="s">
        <v>69</v>
      </c>
      <c r="D150" s="68">
        <v>200</v>
      </c>
      <c r="E150" s="67">
        <v>98.77</v>
      </c>
      <c r="F150" s="67">
        <v>0.34</v>
      </c>
      <c r="G150" s="67">
        <v>0</v>
      </c>
      <c r="H150" s="67">
        <v>25.63</v>
      </c>
      <c r="I150" s="67">
        <v>71.69</v>
      </c>
      <c r="J150" s="67">
        <v>47.41</v>
      </c>
      <c r="K150" s="67">
        <v>57.94</v>
      </c>
      <c r="L150" s="67">
        <v>1.18</v>
      </c>
      <c r="M150" s="67">
        <v>0.24</v>
      </c>
      <c r="N150" s="67">
        <v>162.4</v>
      </c>
      <c r="O150" s="67">
        <v>0.04</v>
      </c>
      <c r="P150" s="67">
        <v>12.18</v>
      </c>
    </row>
    <row r="151" spans="1:17" ht="18.75" customHeight="1" x14ac:dyDescent="0.25">
      <c r="A151" s="1"/>
      <c r="B151" s="66" t="s">
        <v>97</v>
      </c>
      <c r="C151" s="67" t="s">
        <v>24</v>
      </c>
      <c r="D151" s="68">
        <v>30</v>
      </c>
      <c r="E151" s="67">
        <v>60.67</v>
      </c>
      <c r="F151" s="67">
        <v>2.17</v>
      </c>
      <c r="G151" s="67">
        <v>0.25</v>
      </c>
      <c r="H151" s="67">
        <v>13.08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</row>
    <row r="152" spans="1:17" ht="15" customHeight="1" x14ac:dyDescent="0.25">
      <c r="A152" s="1"/>
      <c r="B152" s="66" t="s">
        <v>97</v>
      </c>
      <c r="C152" s="67" t="s">
        <v>25</v>
      </c>
      <c r="D152" s="68">
        <v>30</v>
      </c>
      <c r="E152" s="67">
        <v>31.72</v>
      </c>
      <c r="F152" s="67">
        <v>1.24</v>
      </c>
      <c r="G152" s="67">
        <v>0.21</v>
      </c>
      <c r="H152" s="67">
        <v>6.08</v>
      </c>
      <c r="I152" s="67">
        <v>6.16</v>
      </c>
      <c r="J152" s="67">
        <v>8.18</v>
      </c>
      <c r="K152" s="67">
        <v>27.49</v>
      </c>
      <c r="L152" s="67">
        <v>0.68</v>
      </c>
      <c r="M152" s="67">
        <v>0</v>
      </c>
      <c r="N152" s="67">
        <v>0.8</v>
      </c>
      <c r="O152" s="67">
        <v>0.03</v>
      </c>
      <c r="P152" s="67">
        <v>0</v>
      </c>
    </row>
    <row r="153" spans="1:17" ht="16.5" customHeight="1" x14ac:dyDescent="0.25">
      <c r="A153" s="1"/>
      <c r="B153" s="66"/>
      <c r="C153" s="21" t="s">
        <v>19</v>
      </c>
      <c r="D153" s="39">
        <f t="shared" ref="D153:P153" si="34">SUM(D147:D152)</f>
        <v>700</v>
      </c>
      <c r="E153" s="39">
        <f t="shared" si="34"/>
        <v>653.76</v>
      </c>
      <c r="F153" s="21">
        <f t="shared" si="34"/>
        <v>30.484999999999996</v>
      </c>
      <c r="G153" s="21">
        <f t="shared" si="34"/>
        <v>28.675000000000001</v>
      </c>
      <c r="H153" s="21">
        <f t="shared" si="34"/>
        <v>143.54000000000002</v>
      </c>
      <c r="I153" s="21">
        <f t="shared" si="34"/>
        <v>153.86999999999998</v>
      </c>
      <c r="J153" s="21">
        <f t="shared" si="34"/>
        <v>237.49</v>
      </c>
      <c r="K153" s="21">
        <f t="shared" si="34"/>
        <v>374.31</v>
      </c>
      <c r="L153" s="21">
        <f t="shared" si="34"/>
        <v>9.15</v>
      </c>
      <c r="M153" s="21">
        <f t="shared" si="34"/>
        <v>29.74</v>
      </c>
      <c r="N153" s="21">
        <f t="shared" si="34"/>
        <v>1149.24</v>
      </c>
      <c r="O153" s="21">
        <f t="shared" si="34"/>
        <v>6.6400000000000006</v>
      </c>
      <c r="P153" s="67">
        <f t="shared" si="34"/>
        <v>29.07</v>
      </c>
    </row>
    <row r="154" spans="1:17" ht="16.5" customHeight="1" x14ac:dyDescent="0.25">
      <c r="A154" s="1"/>
      <c r="B154" s="18"/>
      <c r="C154" s="21" t="s">
        <v>26</v>
      </c>
      <c r="D154" s="33">
        <v>1180</v>
      </c>
      <c r="E154" s="21">
        <f>E153+E144</f>
        <v>1087.5900000000001</v>
      </c>
      <c r="F154" s="21">
        <f>F144+F153</f>
        <v>46.734999999999999</v>
      </c>
      <c r="G154" s="21">
        <f>+G144+G153</f>
        <v>39.225000000000001</v>
      </c>
      <c r="H154" s="21">
        <f>H144+H153</f>
        <v>259.84000000000003</v>
      </c>
      <c r="I154" s="21">
        <f>+I144+I153</f>
        <v>355.43999999999994</v>
      </c>
      <c r="J154" s="21">
        <f>+J144+J153</f>
        <v>482.25</v>
      </c>
      <c r="K154" s="21">
        <f t="shared" ref="K154:P154" si="35">K144+K153</f>
        <v>777.91000000000008</v>
      </c>
      <c r="L154" s="21">
        <f t="shared" si="35"/>
        <v>17.170000000000002</v>
      </c>
      <c r="M154" s="21">
        <f t="shared" si="35"/>
        <v>85.14</v>
      </c>
      <c r="N154" s="21">
        <f t="shared" si="35"/>
        <v>1292.28</v>
      </c>
      <c r="O154" s="21">
        <f t="shared" si="35"/>
        <v>7.0500000000000007</v>
      </c>
      <c r="P154" s="21">
        <f t="shared" si="35"/>
        <v>43.82</v>
      </c>
      <c r="Q154" s="5"/>
    </row>
    <row r="155" spans="1:17" ht="14.25" customHeight="1" x14ac:dyDescent="0.25">
      <c r="A155" s="1"/>
      <c r="B155" s="18"/>
      <c r="C155" s="17" t="s">
        <v>62</v>
      </c>
      <c r="D155" s="39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5"/>
    </row>
    <row r="156" spans="1:17" ht="16.5" customHeight="1" x14ac:dyDescent="0.25">
      <c r="A156" s="1"/>
      <c r="B156" s="18" t="s">
        <v>97</v>
      </c>
      <c r="C156" s="15" t="s">
        <v>105</v>
      </c>
      <c r="D156" s="19">
        <v>90</v>
      </c>
      <c r="E156" s="15">
        <v>274</v>
      </c>
      <c r="F156" s="15">
        <v>12.2</v>
      </c>
      <c r="G156" s="15">
        <v>11.3</v>
      </c>
      <c r="H156" s="15">
        <v>21.2</v>
      </c>
      <c r="I156" s="15">
        <v>315</v>
      </c>
      <c r="J156" s="15">
        <v>35.200000000000003</v>
      </c>
      <c r="K156" s="15">
        <v>112.2</v>
      </c>
      <c r="L156" s="15">
        <v>0.8</v>
      </c>
      <c r="M156" s="15">
        <v>18</v>
      </c>
      <c r="N156" s="15">
        <v>98</v>
      </c>
      <c r="O156" s="15">
        <v>0.03</v>
      </c>
      <c r="P156" s="15">
        <v>5.0999999999999996</v>
      </c>
      <c r="Q156" s="5"/>
    </row>
    <row r="157" spans="1:17" ht="17.25" customHeight="1" x14ac:dyDescent="0.25">
      <c r="A157" s="1"/>
      <c r="B157" s="18">
        <v>338</v>
      </c>
      <c r="C157" s="15" t="s">
        <v>70</v>
      </c>
      <c r="D157" s="19">
        <v>100</v>
      </c>
      <c r="E157" s="15">
        <v>42</v>
      </c>
      <c r="F157" s="15">
        <v>0.3</v>
      </c>
      <c r="G157" s="15">
        <v>0</v>
      </c>
      <c r="H157" s="15">
        <v>21</v>
      </c>
      <c r="I157" s="15">
        <v>9</v>
      </c>
      <c r="J157" s="15">
        <v>0</v>
      </c>
      <c r="K157" s="15">
        <v>0</v>
      </c>
      <c r="L157" s="15">
        <v>0.6</v>
      </c>
      <c r="M157" s="15">
        <v>0</v>
      </c>
      <c r="N157" s="15">
        <v>0</v>
      </c>
      <c r="O157" s="15">
        <v>0</v>
      </c>
      <c r="P157" s="15">
        <v>0</v>
      </c>
    </row>
    <row r="158" spans="1:17" ht="17.25" customHeight="1" x14ac:dyDescent="0.25">
      <c r="A158" s="1"/>
      <c r="B158" s="18">
        <v>379</v>
      </c>
      <c r="C158" s="15" t="s">
        <v>92</v>
      </c>
      <c r="D158" s="19">
        <v>200</v>
      </c>
      <c r="E158" s="15">
        <v>100.6</v>
      </c>
      <c r="F158" s="15">
        <v>3.17</v>
      </c>
      <c r="G158" s="15">
        <v>2.68</v>
      </c>
      <c r="H158" s="15">
        <v>15.9</v>
      </c>
      <c r="I158" s="15">
        <v>129.6</v>
      </c>
      <c r="J158" s="15">
        <v>50.56</v>
      </c>
      <c r="K158" s="15">
        <v>129.6</v>
      </c>
      <c r="L158" s="15">
        <v>1.22</v>
      </c>
      <c r="M158" s="15">
        <v>20</v>
      </c>
      <c r="N158" s="15">
        <v>0.34</v>
      </c>
      <c r="O158" s="15">
        <v>0.06</v>
      </c>
      <c r="P158" s="15">
        <v>7.12</v>
      </c>
    </row>
    <row r="159" spans="1:17" ht="15" customHeight="1" x14ac:dyDescent="0.25">
      <c r="A159" s="1"/>
      <c r="B159" s="18" t="s">
        <v>97</v>
      </c>
      <c r="C159" s="15" t="s">
        <v>106</v>
      </c>
      <c r="D159" s="19">
        <v>40</v>
      </c>
      <c r="E159" s="15">
        <v>171</v>
      </c>
      <c r="F159" s="15">
        <v>1.8</v>
      </c>
      <c r="G159" s="15">
        <v>4.3</v>
      </c>
      <c r="H159" s="15">
        <v>24.5</v>
      </c>
      <c r="I159" s="15">
        <v>1.2</v>
      </c>
      <c r="J159" s="15">
        <v>2.4</v>
      </c>
      <c r="K159" s="15">
        <v>12.1</v>
      </c>
      <c r="L159" s="15">
        <v>0.1</v>
      </c>
      <c r="M159" s="15">
        <v>0</v>
      </c>
      <c r="N159" s="15">
        <v>0.3</v>
      </c>
      <c r="O159" s="15">
        <v>0.01</v>
      </c>
      <c r="P159" s="15">
        <v>0</v>
      </c>
    </row>
    <row r="160" spans="1:17" ht="27.75" customHeight="1" x14ac:dyDescent="0.25">
      <c r="A160" s="1"/>
      <c r="B160" s="18"/>
      <c r="C160" s="21" t="s">
        <v>19</v>
      </c>
      <c r="D160" s="33">
        <v>430</v>
      </c>
      <c r="E160" s="21">
        <f t="shared" ref="E160" si="36">SUM(E156:E159)</f>
        <v>587.6</v>
      </c>
      <c r="F160" s="21">
        <f t="shared" ref="F160:P160" si="37">SUM(F156:F159)</f>
        <v>17.47</v>
      </c>
      <c r="G160" s="21">
        <f t="shared" si="37"/>
        <v>18.28</v>
      </c>
      <c r="H160" s="21">
        <f t="shared" si="37"/>
        <v>82.6</v>
      </c>
      <c r="I160" s="21">
        <f t="shared" si="37"/>
        <v>454.8</v>
      </c>
      <c r="J160" s="21">
        <f t="shared" si="37"/>
        <v>88.160000000000011</v>
      </c>
      <c r="K160" s="21">
        <f t="shared" si="37"/>
        <v>253.9</v>
      </c>
      <c r="L160" s="21">
        <f t="shared" si="37"/>
        <v>2.72</v>
      </c>
      <c r="M160" s="21">
        <f t="shared" si="37"/>
        <v>38</v>
      </c>
      <c r="N160" s="21">
        <f t="shared" si="37"/>
        <v>98.64</v>
      </c>
      <c r="O160" s="21">
        <f t="shared" si="37"/>
        <v>9.9999999999999992E-2</v>
      </c>
      <c r="P160" s="21">
        <f t="shared" si="37"/>
        <v>12.219999999999999</v>
      </c>
    </row>
    <row r="161" spans="1:16" ht="21" customHeight="1" x14ac:dyDescent="0.25">
      <c r="A161" s="1"/>
      <c r="B161" s="18"/>
      <c r="C161" s="76" t="s">
        <v>56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 ht="30" customHeight="1" x14ac:dyDescent="0.25">
      <c r="A162" s="1"/>
      <c r="B162" s="18"/>
      <c r="C162" s="28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30.75" customHeight="1" x14ac:dyDescent="0.25">
      <c r="A163" s="1"/>
      <c r="B163" s="18"/>
      <c r="C163" s="17" t="s">
        <v>0</v>
      </c>
      <c r="D163" s="28" t="s">
        <v>1</v>
      </c>
      <c r="E163" s="28" t="s">
        <v>5</v>
      </c>
      <c r="F163" s="34" t="s">
        <v>2</v>
      </c>
      <c r="G163" s="34" t="s">
        <v>3</v>
      </c>
      <c r="H163" s="28" t="s">
        <v>38</v>
      </c>
      <c r="I163" s="74" t="s">
        <v>6</v>
      </c>
      <c r="J163" s="74"/>
      <c r="K163" s="74"/>
      <c r="L163" s="74"/>
      <c r="M163" s="74" t="s">
        <v>7</v>
      </c>
      <c r="N163" s="74"/>
      <c r="O163" s="74"/>
      <c r="P163" s="74"/>
    </row>
    <row r="164" spans="1:16" ht="26.25" customHeight="1" x14ac:dyDescent="0.25">
      <c r="A164" s="1"/>
      <c r="B164" s="18"/>
      <c r="C164" s="15"/>
      <c r="D164" s="15"/>
      <c r="E164" s="15"/>
      <c r="F164" s="15" t="s">
        <v>8</v>
      </c>
      <c r="G164" s="15" t="s">
        <v>8</v>
      </c>
      <c r="H164" s="15"/>
      <c r="I164" s="17" t="s">
        <v>9</v>
      </c>
      <c r="J164" s="17" t="s">
        <v>10</v>
      </c>
      <c r="K164" s="17" t="s">
        <v>11</v>
      </c>
      <c r="L164" s="17" t="s">
        <v>12</v>
      </c>
      <c r="M164" s="17" t="s">
        <v>13</v>
      </c>
      <c r="N164" s="17" t="s">
        <v>14</v>
      </c>
      <c r="O164" s="17" t="s">
        <v>15</v>
      </c>
      <c r="P164" s="17" t="s">
        <v>16</v>
      </c>
    </row>
    <row r="165" spans="1:16" ht="18" customHeight="1" x14ac:dyDescent="0.25">
      <c r="A165" s="1"/>
      <c r="B165" s="18"/>
      <c r="C165" s="17" t="s">
        <v>18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8" customHeight="1" x14ac:dyDescent="0.25">
      <c r="A166" s="1"/>
      <c r="B166" s="56">
        <v>182</v>
      </c>
      <c r="C166" s="56" t="s">
        <v>108</v>
      </c>
      <c r="D166" s="56">
        <v>200</v>
      </c>
      <c r="E166" s="56">
        <v>5.0999999999999996</v>
      </c>
      <c r="F166" s="56">
        <v>10.72</v>
      </c>
      <c r="G166" s="56">
        <v>33.299999999999997</v>
      </c>
      <c r="H166" s="56">
        <v>251.2</v>
      </c>
      <c r="I166" s="56">
        <v>4.7</v>
      </c>
      <c r="J166" s="56">
        <v>16.399999999999999</v>
      </c>
      <c r="K166" s="56">
        <v>50.6</v>
      </c>
      <c r="L166" s="56">
        <v>0.36</v>
      </c>
      <c r="M166" s="56">
        <v>20</v>
      </c>
      <c r="N166" s="56">
        <v>122.7</v>
      </c>
      <c r="O166" s="56">
        <v>0.35</v>
      </c>
      <c r="P166" s="56">
        <v>0</v>
      </c>
    </row>
    <row r="167" spans="1:16" ht="18" customHeight="1" x14ac:dyDescent="0.25">
      <c r="A167" s="1"/>
      <c r="B167" s="66">
        <v>3</v>
      </c>
      <c r="C167" s="67" t="s">
        <v>130</v>
      </c>
      <c r="D167" s="68">
        <v>10</v>
      </c>
      <c r="E167" s="67">
        <v>388.93</v>
      </c>
      <c r="F167" s="67">
        <v>21.3</v>
      </c>
      <c r="G167" s="67">
        <v>20.88</v>
      </c>
      <c r="H167" s="67">
        <v>43.92</v>
      </c>
      <c r="I167" s="67">
        <v>47.69</v>
      </c>
      <c r="J167" s="67">
        <v>44.35</v>
      </c>
      <c r="K167" s="67">
        <v>199.2</v>
      </c>
      <c r="L167" s="67">
        <v>2.4</v>
      </c>
      <c r="M167" s="67">
        <v>66.91</v>
      </c>
      <c r="N167" s="67">
        <v>5.07</v>
      </c>
      <c r="O167" s="67">
        <v>0.02</v>
      </c>
      <c r="P167" s="67">
        <v>1.59</v>
      </c>
    </row>
    <row r="168" spans="1:16" ht="18" customHeight="1" x14ac:dyDescent="0.25">
      <c r="A168" s="1"/>
      <c r="B168" s="66" t="s">
        <v>97</v>
      </c>
      <c r="C168" s="67" t="s">
        <v>24</v>
      </c>
      <c r="D168" s="68">
        <v>20</v>
      </c>
      <c r="E168" s="67">
        <v>42.7</v>
      </c>
      <c r="F168" s="67">
        <v>2.17</v>
      </c>
      <c r="G168" s="67">
        <v>0.25</v>
      </c>
      <c r="H168" s="67">
        <v>13.08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</row>
    <row r="169" spans="1:16" ht="21" customHeight="1" x14ac:dyDescent="0.25">
      <c r="A169" s="1"/>
      <c r="B169" s="66">
        <v>338</v>
      </c>
      <c r="C169" s="67" t="s">
        <v>63</v>
      </c>
      <c r="D169" s="68">
        <v>100</v>
      </c>
      <c r="E169" s="67">
        <v>67</v>
      </c>
      <c r="F169" s="67">
        <v>0.3</v>
      </c>
      <c r="G169" s="67">
        <v>0</v>
      </c>
      <c r="H169" s="67">
        <v>21</v>
      </c>
      <c r="I169" s="67">
        <v>9</v>
      </c>
      <c r="J169" s="67">
        <v>0</v>
      </c>
      <c r="K169" s="67">
        <v>0</v>
      </c>
      <c r="L169" s="67">
        <v>0.6</v>
      </c>
      <c r="M169" s="67">
        <v>0</v>
      </c>
      <c r="N169" s="67">
        <v>0</v>
      </c>
      <c r="O169" s="67">
        <v>0</v>
      </c>
      <c r="P169" s="67">
        <v>0</v>
      </c>
    </row>
    <row r="170" spans="1:16" ht="18.75" customHeight="1" x14ac:dyDescent="0.25">
      <c r="A170" s="1"/>
      <c r="B170" s="66">
        <v>379</v>
      </c>
      <c r="C170" s="67" t="s">
        <v>131</v>
      </c>
      <c r="D170" s="68">
        <v>200</v>
      </c>
      <c r="E170" s="67">
        <v>100.6</v>
      </c>
      <c r="F170" s="67">
        <v>3.17</v>
      </c>
      <c r="G170" s="67">
        <v>2.68</v>
      </c>
      <c r="H170" s="67">
        <v>15.9</v>
      </c>
      <c r="I170" s="67">
        <v>129.6</v>
      </c>
      <c r="J170" s="67">
        <v>50.56</v>
      </c>
      <c r="K170" s="67">
        <v>129.6</v>
      </c>
      <c r="L170" s="67">
        <v>1.22</v>
      </c>
      <c r="M170" s="67">
        <v>20</v>
      </c>
      <c r="N170" s="67">
        <v>0.34</v>
      </c>
      <c r="O170" s="67">
        <v>0.06</v>
      </c>
      <c r="P170" s="67">
        <v>7.12</v>
      </c>
    </row>
    <row r="171" spans="1:16" ht="27.75" customHeight="1" x14ac:dyDescent="0.25">
      <c r="A171" s="1"/>
      <c r="B171" s="66"/>
      <c r="C171" s="21" t="s">
        <v>19</v>
      </c>
      <c r="D171" s="33">
        <f t="shared" ref="D171:P171" si="38">SUM(D166:D170)</f>
        <v>530</v>
      </c>
      <c r="E171" s="21">
        <f t="shared" si="38"/>
        <v>604.33000000000004</v>
      </c>
      <c r="F171" s="21">
        <f t="shared" si="38"/>
        <v>37.660000000000004</v>
      </c>
      <c r="G171" s="21">
        <f t="shared" si="38"/>
        <v>57.109999999999992</v>
      </c>
      <c r="H171" s="21">
        <f t="shared" si="38"/>
        <v>345.09999999999997</v>
      </c>
      <c r="I171" s="21">
        <f t="shared" si="38"/>
        <v>190.99</v>
      </c>
      <c r="J171" s="21">
        <f t="shared" si="38"/>
        <v>111.31</v>
      </c>
      <c r="K171" s="21">
        <f t="shared" si="38"/>
        <v>379.4</v>
      </c>
      <c r="L171" s="21">
        <f t="shared" si="38"/>
        <v>4.58</v>
      </c>
      <c r="M171" s="21">
        <f t="shared" si="38"/>
        <v>106.91</v>
      </c>
      <c r="N171" s="21">
        <f t="shared" si="38"/>
        <v>128.11000000000001</v>
      </c>
      <c r="O171" s="21">
        <f t="shared" si="38"/>
        <v>0.43</v>
      </c>
      <c r="P171" s="21">
        <f t="shared" si="38"/>
        <v>8.7100000000000009</v>
      </c>
    </row>
    <row r="172" spans="1:16" ht="20.25" customHeight="1" x14ac:dyDescent="0.25">
      <c r="A172" s="1"/>
      <c r="B172" s="18"/>
      <c r="C172" s="17" t="s">
        <v>20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x14ac:dyDescent="0.25">
      <c r="A173" s="1"/>
      <c r="B173" s="66">
        <v>42</v>
      </c>
      <c r="C173" s="67" t="s">
        <v>128</v>
      </c>
      <c r="D173" s="68">
        <v>40</v>
      </c>
      <c r="E173" s="67">
        <v>25</v>
      </c>
      <c r="F173" s="67">
        <v>0.8</v>
      </c>
      <c r="G173" s="67">
        <v>1.55</v>
      </c>
      <c r="H173" s="67">
        <v>1.8</v>
      </c>
      <c r="I173" s="67">
        <v>6.8</v>
      </c>
      <c r="J173" s="67">
        <v>6.4</v>
      </c>
      <c r="K173" s="67">
        <v>17.3</v>
      </c>
      <c r="L173" s="67">
        <v>0.24</v>
      </c>
      <c r="M173" s="67">
        <v>0</v>
      </c>
      <c r="N173" s="67">
        <v>4.09</v>
      </c>
      <c r="O173" s="67">
        <v>7.0000000000000007E-2</v>
      </c>
      <c r="P173" s="67">
        <v>3.3</v>
      </c>
    </row>
    <row r="174" spans="1:16" ht="18" customHeight="1" x14ac:dyDescent="0.25">
      <c r="A174" s="1"/>
      <c r="B174" s="66">
        <v>82</v>
      </c>
      <c r="C174" s="67" t="s">
        <v>33</v>
      </c>
      <c r="D174" s="68">
        <v>210</v>
      </c>
      <c r="E174" s="67">
        <v>142</v>
      </c>
      <c r="F174" s="67">
        <v>1.45</v>
      </c>
      <c r="G174" s="67">
        <v>4.12</v>
      </c>
      <c r="H174" s="67">
        <v>100.2</v>
      </c>
      <c r="I174" s="67">
        <v>35.5</v>
      </c>
      <c r="J174" s="67">
        <v>21</v>
      </c>
      <c r="K174" s="67">
        <v>42.58</v>
      </c>
      <c r="L174" s="67">
        <v>0.95</v>
      </c>
      <c r="M174" s="67">
        <v>0</v>
      </c>
      <c r="N174" s="67">
        <v>0</v>
      </c>
      <c r="O174" s="67">
        <v>0.04</v>
      </c>
      <c r="P174" s="67">
        <v>8.23</v>
      </c>
    </row>
    <row r="175" spans="1:16" ht="33.75" customHeight="1" x14ac:dyDescent="0.25">
      <c r="A175" s="1"/>
      <c r="B175" s="66">
        <v>265</v>
      </c>
      <c r="C175" s="72" t="s">
        <v>129</v>
      </c>
      <c r="D175" s="68">
        <v>200</v>
      </c>
      <c r="E175" s="67">
        <v>417</v>
      </c>
      <c r="F175" s="67">
        <v>22.5</v>
      </c>
      <c r="G175" s="67">
        <v>21.12</v>
      </c>
      <c r="H175" s="67">
        <v>50.4</v>
      </c>
      <c r="I175" s="67">
        <v>18.29</v>
      </c>
      <c r="J175" s="67">
        <v>29.54</v>
      </c>
      <c r="K175" s="67">
        <v>104.3</v>
      </c>
      <c r="L175" s="67">
        <v>1.1100000000000001</v>
      </c>
      <c r="M175" s="67">
        <v>0</v>
      </c>
      <c r="N175" s="67">
        <v>0</v>
      </c>
      <c r="O175" s="67">
        <v>7.0000000000000007E-2</v>
      </c>
      <c r="P175" s="67">
        <v>0.17</v>
      </c>
    </row>
    <row r="176" spans="1:16" ht="24" customHeight="1" x14ac:dyDescent="0.25">
      <c r="A176" s="50"/>
      <c r="B176" s="66">
        <v>368</v>
      </c>
      <c r="C176" s="67" t="s">
        <v>122</v>
      </c>
      <c r="D176" s="68">
        <v>200</v>
      </c>
      <c r="E176" s="67">
        <v>98.77</v>
      </c>
      <c r="F176" s="67">
        <v>0.34</v>
      </c>
      <c r="G176" s="67">
        <v>0</v>
      </c>
      <c r="H176" s="67">
        <v>25.63</v>
      </c>
      <c r="I176" s="67">
        <v>71.69</v>
      </c>
      <c r="J176" s="67">
        <v>47.41</v>
      </c>
      <c r="K176" s="67">
        <v>57.94</v>
      </c>
      <c r="L176" s="67">
        <v>1.18</v>
      </c>
      <c r="M176" s="67">
        <v>0.24</v>
      </c>
      <c r="N176" s="67">
        <v>162.4</v>
      </c>
      <c r="O176" s="67">
        <v>0.04</v>
      </c>
      <c r="P176" s="67">
        <v>12.18</v>
      </c>
    </row>
    <row r="177" spans="1:16" ht="18" customHeight="1" x14ac:dyDescent="0.25">
      <c r="A177" s="50"/>
      <c r="B177" s="66" t="s">
        <v>97</v>
      </c>
      <c r="C177" s="67" t="s">
        <v>24</v>
      </c>
      <c r="D177" s="68">
        <v>20</v>
      </c>
      <c r="E177" s="67">
        <v>42.7</v>
      </c>
      <c r="F177" s="67">
        <v>2.17</v>
      </c>
      <c r="G177" s="67">
        <v>0.25</v>
      </c>
      <c r="H177" s="67">
        <v>13.08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</row>
    <row r="178" spans="1:16" ht="18" customHeight="1" x14ac:dyDescent="0.25">
      <c r="A178" s="50"/>
      <c r="B178" s="66" t="s">
        <v>97</v>
      </c>
      <c r="C178" s="67" t="s">
        <v>25</v>
      </c>
      <c r="D178" s="68">
        <v>20</v>
      </c>
      <c r="E178" s="67">
        <v>28.7</v>
      </c>
      <c r="F178" s="67">
        <v>1.24</v>
      </c>
      <c r="G178" s="67">
        <v>0.21</v>
      </c>
      <c r="H178" s="67">
        <v>6.08</v>
      </c>
      <c r="I178" s="67">
        <v>6.16</v>
      </c>
      <c r="J178" s="67">
        <v>8.18</v>
      </c>
      <c r="K178" s="67">
        <v>27.49</v>
      </c>
      <c r="L178" s="67">
        <v>0.68</v>
      </c>
      <c r="M178" s="67">
        <v>0</v>
      </c>
      <c r="N178" s="67">
        <v>0.8</v>
      </c>
      <c r="O178" s="67">
        <v>0.03</v>
      </c>
      <c r="P178" s="67">
        <v>0</v>
      </c>
    </row>
    <row r="179" spans="1:16" ht="18" customHeight="1" x14ac:dyDescent="0.25">
      <c r="A179" s="50"/>
      <c r="B179" s="66"/>
      <c r="C179" s="21" t="s">
        <v>19</v>
      </c>
      <c r="D179" s="33">
        <v>740</v>
      </c>
      <c r="E179" s="21">
        <v>755.63</v>
      </c>
      <c r="F179" s="21">
        <v>25.57</v>
      </c>
      <c r="G179" s="21">
        <v>27.57</v>
      </c>
      <c r="H179" s="21">
        <v>99.67</v>
      </c>
      <c r="I179" s="21">
        <v>224</v>
      </c>
      <c r="J179" s="21">
        <v>149</v>
      </c>
      <c r="K179" s="21">
        <v>279</v>
      </c>
      <c r="L179" s="21">
        <v>4.99</v>
      </c>
      <c r="M179" s="21">
        <v>49</v>
      </c>
      <c r="N179" s="21">
        <v>1957</v>
      </c>
      <c r="O179" s="21">
        <v>0.3</v>
      </c>
      <c r="P179" s="21">
        <v>41.8</v>
      </c>
    </row>
    <row r="180" spans="1:16" ht="18" customHeight="1" x14ac:dyDescent="0.25">
      <c r="A180" s="50"/>
      <c r="B180" s="18"/>
      <c r="C180" s="21" t="s">
        <v>26</v>
      </c>
      <c r="D180" s="33">
        <f t="shared" ref="D180:P180" si="39">D171+D179</f>
        <v>1270</v>
      </c>
      <c r="E180" s="33">
        <f t="shared" si="39"/>
        <v>1359.96</v>
      </c>
      <c r="F180" s="33">
        <f t="shared" si="39"/>
        <v>63.230000000000004</v>
      </c>
      <c r="G180" s="33">
        <f t="shared" si="39"/>
        <v>84.679999999999993</v>
      </c>
      <c r="H180" s="33">
        <f t="shared" si="39"/>
        <v>444.77</v>
      </c>
      <c r="I180" s="33">
        <f t="shared" si="39"/>
        <v>414.99</v>
      </c>
      <c r="J180" s="33">
        <f t="shared" si="39"/>
        <v>260.31</v>
      </c>
      <c r="K180" s="33">
        <f t="shared" si="39"/>
        <v>658.4</v>
      </c>
      <c r="L180" s="33">
        <f t="shared" si="39"/>
        <v>9.57</v>
      </c>
      <c r="M180" s="33">
        <f t="shared" si="39"/>
        <v>155.91</v>
      </c>
      <c r="N180" s="33">
        <f t="shared" si="39"/>
        <v>2085.11</v>
      </c>
      <c r="O180" s="33">
        <f t="shared" si="39"/>
        <v>0.73</v>
      </c>
      <c r="P180" s="33">
        <f t="shared" si="39"/>
        <v>50.51</v>
      </c>
    </row>
    <row r="181" spans="1:16" ht="18" customHeight="1" x14ac:dyDescent="0.25">
      <c r="A181" s="50"/>
      <c r="B181" s="18"/>
      <c r="C181" s="17" t="s">
        <v>62</v>
      </c>
      <c r="D181" s="39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8.75" customHeight="1" x14ac:dyDescent="0.25">
      <c r="A182" s="50"/>
      <c r="B182" s="18" t="s">
        <v>97</v>
      </c>
      <c r="C182" s="15" t="s">
        <v>105</v>
      </c>
      <c r="D182" s="19">
        <v>90</v>
      </c>
      <c r="E182" s="15">
        <v>274</v>
      </c>
      <c r="F182" s="15">
        <v>12.2</v>
      </c>
      <c r="G182" s="15">
        <v>11.3</v>
      </c>
      <c r="H182" s="15">
        <v>21.2</v>
      </c>
      <c r="I182" s="15">
        <v>315</v>
      </c>
      <c r="J182" s="15">
        <v>35.200000000000003</v>
      </c>
      <c r="K182" s="15">
        <v>112.2</v>
      </c>
      <c r="L182" s="15">
        <v>0.8</v>
      </c>
      <c r="M182" s="15">
        <v>18</v>
      </c>
      <c r="N182" s="15">
        <v>98</v>
      </c>
      <c r="O182" s="15">
        <v>0.03</v>
      </c>
      <c r="P182" s="15">
        <v>5.0999999999999996</v>
      </c>
    </row>
    <row r="183" spans="1:16" ht="16.5" customHeight="1" x14ac:dyDescent="0.25">
      <c r="A183" s="50"/>
      <c r="B183" s="18">
        <v>379</v>
      </c>
      <c r="C183" s="15" t="s">
        <v>34</v>
      </c>
      <c r="D183" s="19">
        <v>200</v>
      </c>
      <c r="E183" s="15">
        <v>100.6</v>
      </c>
      <c r="F183" s="15">
        <v>3.17</v>
      </c>
      <c r="G183" s="15">
        <v>2.68</v>
      </c>
      <c r="H183" s="15">
        <v>15.9</v>
      </c>
      <c r="I183" s="15">
        <v>129.6</v>
      </c>
      <c r="J183" s="15">
        <v>50.56</v>
      </c>
      <c r="K183" s="15">
        <v>129.6</v>
      </c>
      <c r="L183" s="15">
        <v>1.22</v>
      </c>
      <c r="M183" s="15">
        <v>20</v>
      </c>
      <c r="N183" s="15">
        <v>0.34</v>
      </c>
      <c r="O183" s="15">
        <v>0.06</v>
      </c>
      <c r="P183" s="15">
        <v>7.12</v>
      </c>
    </row>
    <row r="184" spans="1:16" ht="15.75" customHeight="1" x14ac:dyDescent="0.25">
      <c r="A184" s="50"/>
      <c r="B184" s="18" t="s">
        <v>97</v>
      </c>
      <c r="C184" s="15" t="s">
        <v>64</v>
      </c>
      <c r="D184" s="19">
        <v>70</v>
      </c>
      <c r="E184" s="15">
        <v>171</v>
      </c>
      <c r="F184" s="15">
        <v>1.8</v>
      </c>
      <c r="G184" s="15">
        <v>4.3</v>
      </c>
      <c r="H184" s="15">
        <v>24.5</v>
      </c>
      <c r="I184" s="15">
        <v>1.2</v>
      </c>
      <c r="J184" s="15">
        <v>2.4</v>
      </c>
      <c r="K184" s="15">
        <v>12.1</v>
      </c>
      <c r="L184" s="15">
        <v>0.1</v>
      </c>
      <c r="M184" s="15">
        <v>0</v>
      </c>
      <c r="N184" s="15">
        <v>0.3</v>
      </c>
      <c r="O184" s="15">
        <v>0.01</v>
      </c>
      <c r="P184" s="15">
        <v>0</v>
      </c>
    </row>
    <row r="185" spans="1:16" ht="18.600000000000001" customHeight="1" x14ac:dyDescent="0.25">
      <c r="A185" s="50"/>
      <c r="B185" s="18"/>
      <c r="C185" s="21" t="s">
        <v>19</v>
      </c>
      <c r="D185" s="33">
        <v>360</v>
      </c>
      <c r="E185" s="21">
        <f t="shared" ref="E185" si="40">SUM(E182:E184)</f>
        <v>545.6</v>
      </c>
      <c r="F185" s="21">
        <f t="shared" ref="F185:P185" si="41">SUM(F182:F184)</f>
        <v>17.169999999999998</v>
      </c>
      <c r="G185" s="21">
        <f t="shared" si="41"/>
        <v>18.28</v>
      </c>
      <c r="H185" s="21">
        <f t="shared" si="41"/>
        <v>61.6</v>
      </c>
      <c r="I185" s="21">
        <f t="shared" si="41"/>
        <v>445.8</v>
      </c>
      <c r="J185" s="21">
        <f t="shared" si="41"/>
        <v>88.160000000000011</v>
      </c>
      <c r="K185" s="21">
        <f t="shared" si="41"/>
        <v>253.9</v>
      </c>
      <c r="L185" s="21">
        <f t="shared" si="41"/>
        <v>2.12</v>
      </c>
      <c r="M185" s="21">
        <f t="shared" si="41"/>
        <v>38</v>
      </c>
      <c r="N185" s="21">
        <f t="shared" si="41"/>
        <v>98.64</v>
      </c>
      <c r="O185" s="21">
        <f t="shared" si="41"/>
        <v>9.9999999999999992E-2</v>
      </c>
      <c r="P185" s="21">
        <f t="shared" si="41"/>
        <v>12.219999999999999</v>
      </c>
    </row>
    <row r="186" spans="1:16" ht="29.25" customHeight="1" x14ac:dyDescent="0.25">
      <c r="A186" s="50"/>
      <c r="B186" s="18"/>
      <c r="C186" s="76" t="s">
        <v>57</v>
      </c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</row>
    <row r="187" spans="1:16" ht="27" customHeight="1" x14ac:dyDescent="0.25">
      <c r="A187" s="50"/>
      <c r="B187" s="18"/>
      <c r="C187" s="17" t="s">
        <v>0</v>
      </c>
      <c r="D187" s="28" t="s">
        <v>1</v>
      </c>
      <c r="E187" s="28" t="s">
        <v>5</v>
      </c>
      <c r="F187" s="35" t="s">
        <v>2</v>
      </c>
      <c r="G187" s="35" t="s">
        <v>3</v>
      </c>
      <c r="H187" s="28" t="s">
        <v>38</v>
      </c>
      <c r="I187" s="74" t="s">
        <v>6</v>
      </c>
      <c r="J187" s="74"/>
      <c r="K187" s="74"/>
      <c r="L187" s="74"/>
      <c r="M187" s="74" t="s">
        <v>7</v>
      </c>
      <c r="N187" s="74"/>
      <c r="O187" s="74"/>
      <c r="P187" s="74"/>
    </row>
    <row r="188" spans="1:16" ht="18" customHeight="1" x14ac:dyDescent="0.25">
      <c r="A188" s="50"/>
      <c r="B188" s="18"/>
      <c r="C188" s="15"/>
      <c r="D188" s="15"/>
      <c r="E188" s="15"/>
      <c r="F188" s="15" t="s">
        <v>8</v>
      </c>
      <c r="G188" s="15" t="s">
        <v>8</v>
      </c>
      <c r="H188" s="15"/>
      <c r="I188" s="17" t="s">
        <v>9</v>
      </c>
      <c r="J188" s="17" t="s">
        <v>10</v>
      </c>
      <c r="K188" s="17" t="s">
        <v>11</v>
      </c>
      <c r="L188" s="17" t="s">
        <v>12</v>
      </c>
      <c r="M188" s="17" t="s">
        <v>13</v>
      </c>
      <c r="N188" s="17" t="s">
        <v>14</v>
      </c>
      <c r="O188" s="17" t="s">
        <v>15</v>
      </c>
      <c r="P188" s="17" t="s">
        <v>16</v>
      </c>
    </row>
    <row r="189" spans="1:16" ht="18" customHeight="1" x14ac:dyDescent="0.25">
      <c r="A189" s="50"/>
      <c r="B189" s="18"/>
      <c r="C189" s="17" t="s">
        <v>18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8" customHeight="1" x14ac:dyDescent="0.25">
      <c r="A190" s="50"/>
      <c r="B190" s="66">
        <v>40</v>
      </c>
      <c r="C190" s="67" t="s">
        <v>123</v>
      </c>
      <c r="D190" s="68">
        <v>30</v>
      </c>
      <c r="E190" s="67">
        <v>24</v>
      </c>
      <c r="F190" s="67">
        <v>0.6</v>
      </c>
      <c r="G190" s="67">
        <v>0.24</v>
      </c>
      <c r="H190" s="67">
        <v>1.38</v>
      </c>
      <c r="I190" s="67">
        <v>6.9</v>
      </c>
      <c r="J190" s="67">
        <v>4.2</v>
      </c>
      <c r="K190" s="67">
        <v>34.619999999999997</v>
      </c>
      <c r="L190" s="67">
        <v>0.18</v>
      </c>
      <c r="M190" s="67">
        <v>0</v>
      </c>
      <c r="N190" s="67">
        <v>4.09</v>
      </c>
      <c r="O190" s="67">
        <v>3</v>
      </c>
      <c r="P190" s="67">
        <v>70</v>
      </c>
    </row>
    <row r="191" spans="1:16" ht="18" customHeight="1" x14ac:dyDescent="0.25">
      <c r="A191" s="50"/>
      <c r="B191" s="23">
        <v>309</v>
      </c>
      <c r="C191" s="20" t="s">
        <v>132</v>
      </c>
      <c r="D191" s="66">
        <v>160</v>
      </c>
      <c r="E191" s="67">
        <v>245</v>
      </c>
      <c r="F191" s="67">
        <v>13.154999999999999</v>
      </c>
      <c r="G191" s="67">
        <v>14.025</v>
      </c>
      <c r="H191" s="67">
        <v>86.89</v>
      </c>
      <c r="I191" s="67">
        <v>52.48</v>
      </c>
      <c r="J191" s="67">
        <v>161.80000000000001</v>
      </c>
      <c r="K191" s="67">
        <v>228.3</v>
      </c>
      <c r="L191" s="67">
        <v>5.16</v>
      </c>
      <c r="M191" s="67">
        <v>29.5</v>
      </c>
      <c r="N191" s="67">
        <v>0.94</v>
      </c>
      <c r="O191" s="67">
        <v>6.36</v>
      </c>
      <c r="P191" s="67">
        <v>0.8</v>
      </c>
    </row>
    <row r="192" spans="1:16" ht="21" customHeight="1" x14ac:dyDescent="0.25">
      <c r="A192" s="50"/>
      <c r="B192" s="66">
        <v>379</v>
      </c>
      <c r="C192" s="67" t="s">
        <v>92</v>
      </c>
      <c r="D192" s="68">
        <v>200</v>
      </c>
      <c r="E192" s="67">
        <v>100.6</v>
      </c>
      <c r="F192" s="67">
        <v>3.17</v>
      </c>
      <c r="G192" s="67">
        <v>2.68</v>
      </c>
      <c r="H192" s="67">
        <v>15.9</v>
      </c>
      <c r="I192" s="67">
        <v>129.6</v>
      </c>
      <c r="J192" s="67">
        <v>50.56</v>
      </c>
      <c r="K192" s="67">
        <v>129.6</v>
      </c>
      <c r="L192" s="67">
        <v>1.22</v>
      </c>
      <c r="M192" s="67">
        <v>20</v>
      </c>
      <c r="N192" s="67">
        <v>0.34</v>
      </c>
      <c r="O192" s="67">
        <v>0.06</v>
      </c>
      <c r="P192" s="67">
        <v>7.12</v>
      </c>
    </row>
    <row r="193" spans="1:16" ht="17.25" customHeight="1" x14ac:dyDescent="0.25">
      <c r="A193" s="50"/>
      <c r="B193" s="66" t="s">
        <v>97</v>
      </c>
      <c r="C193" s="67" t="s">
        <v>24</v>
      </c>
      <c r="D193" s="68">
        <v>30</v>
      </c>
      <c r="E193" s="67">
        <v>60.67</v>
      </c>
      <c r="F193" s="67">
        <v>2.17</v>
      </c>
      <c r="G193" s="67">
        <v>0.25</v>
      </c>
      <c r="H193" s="67">
        <v>13.08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</row>
    <row r="194" spans="1:16" ht="21" customHeight="1" x14ac:dyDescent="0.25">
      <c r="A194" s="50"/>
      <c r="B194" s="66">
        <v>338</v>
      </c>
      <c r="C194" s="67" t="s">
        <v>63</v>
      </c>
      <c r="D194" s="68">
        <v>100</v>
      </c>
      <c r="E194" s="67">
        <v>67</v>
      </c>
      <c r="F194" s="67">
        <v>0.3</v>
      </c>
      <c r="G194" s="67">
        <v>0</v>
      </c>
      <c r="H194" s="67">
        <v>21</v>
      </c>
      <c r="I194" s="67">
        <v>9</v>
      </c>
      <c r="J194" s="67">
        <v>0</v>
      </c>
      <c r="K194" s="67">
        <v>0</v>
      </c>
      <c r="L194" s="67">
        <v>0.6</v>
      </c>
      <c r="M194" s="67">
        <v>0</v>
      </c>
      <c r="N194" s="67">
        <v>0</v>
      </c>
      <c r="O194" s="67">
        <v>0</v>
      </c>
      <c r="P194" s="67">
        <v>0</v>
      </c>
    </row>
    <row r="195" spans="1:16" ht="18" customHeight="1" x14ac:dyDescent="0.25">
      <c r="A195" s="50"/>
      <c r="B195" s="66"/>
      <c r="C195" s="21" t="s">
        <v>19</v>
      </c>
      <c r="D195" s="33">
        <f t="shared" ref="D195:P195" si="42">SUM(D190:D194)</f>
        <v>520</v>
      </c>
      <c r="E195" s="21">
        <f t="shared" si="42"/>
        <v>497.27000000000004</v>
      </c>
      <c r="F195" s="21">
        <f t="shared" si="42"/>
        <v>19.395</v>
      </c>
      <c r="G195" s="21">
        <f t="shared" si="42"/>
        <v>17.195</v>
      </c>
      <c r="H195" s="21">
        <f t="shared" si="42"/>
        <v>138.25</v>
      </c>
      <c r="I195" s="21">
        <f t="shared" si="42"/>
        <v>197.98</v>
      </c>
      <c r="J195" s="21">
        <f t="shared" si="42"/>
        <v>216.56</v>
      </c>
      <c r="K195" s="21">
        <f t="shared" si="42"/>
        <v>392.52</v>
      </c>
      <c r="L195" s="21">
        <f t="shared" si="42"/>
        <v>7.1599999999999993</v>
      </c>
      <c r="M195" s="21">
        <f t="shared" si="42"/>
        <v>49.5</v>
      </c>
      <c r="N195" s="21">
        <f t="shared" si="42"/>
        <v>5.3699999999999992</v>
      </c>
      <c r="O195" s="21">
        <f t="shared" si="42"/>
        <v>9.42</v>
      </c>
      <c r="P195" s="21">
        <f t="shared" si="42"/>
        <v>77.92</v>
      </c>
    </row>
    <row r="196" spans="1:16" ht="17.25" customHeight="1" x14ac:dyDescent="0.25">
      <c r="A196" s="1"/>
      <c r="B196" s="18"/>
      <c r="C196" s="17" t="s">
        <v>20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8" customHeight="1" x14ac:dyDescent="0.25">
      <c r="A197" s="1"/>
      <c r="B197" s="59">
        <v>47</v>
      </c>
      <c r="C197" s="56" t="s">
        <v>118</v>
      </c>
      <c r="D197" s="60">
        <v>60</v>
      </c>
      <c r="E197" s="56">
        <v>6</v>
      </c>
      <c r="F197" s="56">
        <v>0.49</v>
      </c>
      <c r="G197" s="56">
        <v>0</v>
      </c>
      <c r="H197" s="56">
        <v>3</v>
      </c>
      <c r="I197" s="56">
        <v>9.49</v>
      </c>
      <c r="J197" s="56">
        <v>8.68</v>
      </c>
      <c r="K197" s="56">
        <v>17.62</v>
      </c>
      <c r="L197" s="56">
        <v>1.62</v>
      </c>
      <c r="M197" s="56">
        <v>0</v>
      </c>
      <c r="N197" s="56">
        <v>217.8</v>
      </c>
      <c r="O197" s="56">
        <v>0.05</v>
      </c>
      <c r="P197" s="56">
        <v>8.91</v>
      </c>
    </row>
    <row r="198" spans="1:16" ht="16.5" customHeight="1" x14ac:dyDescent="0.25">
      <c r="A198" s="1"/>
      <c r="B198" s="66">
        <v>103</v>
      </c>
      <c r="C198" s="67" t="s">
        <v>133</v>
      </c>
      <c r="D198" s="68">
        <v>210</v>
      </c>
      <c r="E198" s="67">
        <v>148</v>
      </c>
      <c r="F198" s="67">
        <v>1.82</v>
      </c>
      <c r="G198" s="67">
        <v>4.92</v>
      </c>
      <c r="H198" s="67">
        <v>10</v>
      </c>
      <c r="I198" s="67">
        <v>116</v>
      </c>
      <c r="J198" s="67">
        <v>69.87</v>
      </c>
      <c r="K198" s="67">
        <v>138.19999999999999</v>
      </c>
      <c r="L198" s="67">
        <v>1.39</v>
      </c>
      <c r="M198" s="67">
        <v>17.98</v>
      </c>
      <c r="N198" s="67">
        <v>536.79999999999995</v>
      </c>
      <c r="O198" s="67">
        <v>0.11</v>
      </c>
      <c r="P198" s="67">
        <v>15.59</v>
      </c>
    </row>
    <row r="199" spans="1:16" ht="27.75" customHeight="1" x14ac:dyDescent="0.25">
      <c r="A199" s="1"/>
      <c r="B199" s="66">
        <v>269</v>
      </c>
      <c r="C199" s="67" t="s">
        <v>40</v>
      </c>
      <c r="D199" s="71">
        <v>200</v>
      </c>
      <c r="E199" s="67">
        <v>266</v>
      </c>
      <c r="F199" s="67">
        <v>19.8</v>
      </c>
      <c r="G199" s="67">
        <v>12.5</v>
      </c>
      <c r="H199" s="67">
        <v>14.3</v>
      </c>
      <c r="I199" s="67">
        <v>18.29</v>
      </c>
      <c r="J199" s="67">
        <v>29.54</v>
      </c>
      <c r="K199" s="67">
        <v>104.3</v>
      </c>
      <c r="L199" s="67">
        <v>1.1100000000000001</v>
      </c>
      <c r="M199" s="67">
        <v>0</v>
      </c>
      <c r="N199" s="67">
        <v>2.69</v>
      </c>
      <c r="O199" s="67">
        <v>7.0000000000000007E-2</v>
      </c>
      <c r="P199" s="67">
        <v>0.17</v>
      </c>
    </row>
    <row r="200" spans="1:16" ht="18" customHeight="1" x14ac:dyDescent="0.25">
      <c r="A200" s="1"/>
      <c r="B200" s="66">
        <v>349</v>
      </c>
      <c r="C200" s="67" t="s">
        <v>122</v>
      </c>
      <c r="D200" s="66">
        <v>200</v>
      </c>
      <c r="E200" s="67">
        <v>94.2</v>
      </c>
      <c r="F200" s="67">
        <v>0.04</v>
      </c>
      <c r="G200" s="67">
        <v>0.04</v>
      </c>
      <c r="H200" s="67">
        <v>24.76</v>
      </c>
      <c r="I200" s="67">
        <v>6.4</v>
      </c>
      <c r="J200" s="67">
        <v>0</v>
      </c>
      <c r="K200" s="67">
        <v>3.6</v>
      </c>
      <c r="L200" s="67">
        <v>0.18</v>
      </c>
      <c r="M200" s="67">
        <v>0</v>
      </c>
      <c r="N200" s="67">
        <v>0.4</v>
      </c>
      <c r="O200" s="67">
        <v>0.04</v>
      </c>
      <c r="P200" s="67">
        <v>8</v>
      </c>
    </row>
    <row r="201" spans="1:16" ht="18" customHeight="1" x14ac:dyDescent="0.25">
      <c r="A201" s="1"/>
      <c r="B201" s="66" t="s">
        <v>97</v>
      </c>
      <c r="C201" s="67" t="s">
        <v>24</v>
      </c>
      <c r="D201" s="68">
        <v>30</v>
      </c>
      <c r="E201" s="67">
        <v>60.67</v>
      </c>
      <c r="F201" s="67">
        <v>2.17</v>
      </c>
      <c r="G201" s="67">
        <v>0.25</v>
      </c>
      <c r="H201" s="67">
        <v>13.08</v>
      </c>
      <c r="I201" s="67">
        <v>0</v>
      </c>
      <c r="J201" s="67">
        <v>0</v>
      </c>
      <c r="K201" s="67">
        <v>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</row>
    <row r="202" spans="1:16" ht="19.5" customHeight="1" x14ac:dyDescent="0.25">
      <c r="A202" s="1"/>
      <c r="B202" s="66" t="s">
        <v>97</v>
      </c>
      <c r="C202" s="67" t="s">
        <v>25</v>
      </c>
      <c r="D202" s="68">
        <v>30</v>
      </c>
      <c r="E202" s="67">
        <v>31.72</v>
      </c>
      <c r="F202" s="67">
        <v>1.24</v>
      </c>
      <c r="G202" s="67">
        <v>0.21</v>
      </c>
      <c r="H202" s="67">
        <v>6.08</v>
      </c>
      <c r="I202" s="67">
        <v>6.16</v>
      </c>
      <c r="J202" s="67">
        <v>8.18</v>
      </c>
      <c r="K202" s="67">
        <v>27.49</v>
      </c>
      <c r="L202" s="67">
        <v>0.68</v>
      </c>
      <c r="M202" s="67">
        <v>0</v>
      </c>
      <c r="N202" s="67">
        <v>0.8</v>
      </c>
      <c r="O202" s="67">
        <v>0.03</v>
      </c>
      <c r="P202" s="67">
        <v>0</v>
      </c>
    </row>
    <row r="203" spans="1:16" ht="19.5" customHeight="1" x14ac:dyDescent="0.25">
      <c r="A203" s="1"/>
      <c r="B203" s="66"/>
      <c r="C203" s="21" t="s">
        <v>19</v>
      </c>
      <c r="D203" s="33">
        <v>710</v>
      </c>
      <c r="E203" s="21">
        <f t="shared" ref="E203:M203" si="43">SUM(E197:E202)</f>
        <v>606.59</v>
      </c>
      <c r="F203" s="21">
        <f t="shared" si="43"/>
        <v>25.56</v>
      </c>
      <c r="G203" s="21">
        <f t="shared" si="43"/>
        <v>17.920000000000002</v>
      </c>
      <c r="H203" s="21">
        <f t="shared" si="43"/>
        <v>71.22</v>
      </c>
      <c r="I203" s="21">
        <f t="shared" si="43"/>
        <v>156.34</v>
      </c>
      <c r="J203" s="21">
        <f t="shared" si="43"/>
        <v>116.27000000000001</v>
      </c>
      <c r="K203" s="21">
        <f t="shared" si="43"/>
        <v>291.21000000000004</v>
      </c>
      <c r="L203" s="21">
        <f t="shared" si="43"/>
        <v>4.9799999999999995</v>
      </c>
      <c r="M203" s="21">
        <f t="shared" si="43"/>
        <v>17.98</v>
      </c>
      <c r="N203" s="21">
        <f>SUM(N197:N202)</f>
        <v>758.4899999999999</v>
      </c>
      <c r="O203" s="21">
        <f>SUM(O197:O202)</f>
        <v>0.30000000000000004</v>
      </c>
      <c r="P203" s="21">
        <f>SUM(P197:P202)</f>
        <v>32.67</v>
      </c>
    </row>
    <row r="204" spans="1:16" ht="22.5" customHeight="1" x14ac:dyDescent="0.25">
      <c r="A204" s="1"/>
      <c r="B204" s="18"/>
      <c r="C204" s="21" t="s">
        <v>26</v>
      </c>
      <c r="D204" s="33">
        <f>D195+D203</f>
        <v>1230</v>
      </c>
      <c r="E204" s="33">
        <f t="shared" ref="E204:P204" si="44">E195+E203</f>
        <v>1103.8600000000001</v>
      </c>
      <c r="F204" s="33">
        <f t="shared" si="44"/>
        <v>44.954999999999998</v>
      </c>
      <c r="G204" s="33">
        <f t="shared" si="44"/>
        <v>35.115000000000002</v>
      </c>
      <c r="H204" s="33">
        <f t="shared" si="44"/>
        <v>209.47</v>
      </c>
      <c r="I204" s="33">
        <f t="shared" si="44"/>
        <v>354.32</v>
      </c>
      <c r="J204" s="33">
        <f t="shared" si="44"/>
        <v>332.83000000000004</v>
      </c>
      <c r="K204" s="33">
        <f t="shared" si="44"/>
        <v>683.73</v>
      </c>
      <c r="L204" s="33">
        <f t="shared" si="44"/>
        <v>12.139999999999999</v>
      </c>
      <c r="M204" s="33">
        <f t="shared" si="44"/>
        <v>67.48</v>
      </c>
      <c r="N204" s="33">
        <f t="shared" si="44"/>
        <v>763.8599999999999</v>
      </c>
      <c r="O204" s="33">
        <f t="shared" si="44"/>
        <v>9.7200000000000006</v>
      </c>
      <c r="P204" s="33">
        <f t="shared" si="44"/>
        <v>110.59</v>
      </c>
    </row>
    <row r="205" spans="1:16" ht="29.25" customHeight="1" x14ac:dyDescent="0.25">
      <c r="A205" s="1"/>
      <c r="B205" s="18"/>
      <c r="C205" s="21"/>
      <c r="D205" s="39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18" customHeight="1" x14ac:dyDescent="0.25">
      <c r="A206" s="1"/>
      <c r="B206" s="18"/>
      <c r="C206" s="17" t="s">
        <v>62</v>
      </c>
      <c r="D206" s="39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ht="21.75" customHeight="1" x14ac:dyDescent="0.25">
      <c r="A207" s="1"/>
      <c r="B207" s="18" t="s">
        <v>97</v>
      </c>
      <c r="C207" s="15" t="s">
        <v>58</v>
      </c>
      <c r="D207" s="19">
        <v>90</v>
      </c>
      <c r="E207" s="15">
        <v>75</v>
      </c>
      <c r="F207" s="15">
        <v>7.1</v>
      </c>
      <c r="G207" s="15">
        <v>6.3</v>
      </c>
      <c r="H207" s="15">
        <v>2.9</v>
      </c>
      <c r="I207" s="15">
        <v>115</v>
      </c>
      <c r="J207" s="15">
        <v>35.200000000000003</v>
      </c>
      <c r="K207" s="15">
        <v>112.2</v>
      </c>
      <c r="L207" s="15">
        <v>0.8</v>
      </c>
      <c r="M207" s="15">
        <v>18</v>
      </c>
      <c r="N207" s="15">
        <v>98</v>
      </c>
      <c r="O207" s="15">
        <v>0.03</v>
      </c>
      <c r="P207" s="15">
        <v>5.0999999999999996</v>
      </c>
    </row>
    <row r="208" spans="1:16" ht="31.5" customHeight="1" x14ac:dyDescent="0.25">
      <c r="A208" s="1"/>
      <c r="B208" s="18" t="s">
        <v>97</v>
      </c>
      <c r="C208" s="15" t="s">
        <v>105</v>
      </c>
      <c r="D208" s="19">
        <v>90</v>
      </c>
      <c r="E208" s="15">
        <v>274</v>
      </c>
      <c r="F208" s="15">
        <v>12.2</v>
      </c>
      <c r="G208" s="15">
        <v>11.3</v>
      </c>
      <c r="H208" s="15">
        <v>21.2</v>
      </c>
      <c r="I208" s="15">
        <v>315</v>
      </c>
      <c r="J208" s="15">
        <v>35.200000000000003</v>
      </c>
      <c r="K208" s="15">
        <v>112.2</v>
      </c>
      <c r="L208" s="15">
        <v>0.8</v>
      </c>
      <c r="M208" s="15">
        <v>18</v>
      </c>
      <c r="N208" s="15">
        <v>98</v>
      </c>
      <c r="O208" s="15">
        <v>0.03</v>
      </c>
      <c r="P208" s="15">
        <v>5.0999999999999996</v>
      </c>
    </row>
    <row r="209" spans="1:16" ht="18" customHeight="1" x14ac:dyDescent="0.25">
      <c r="A209" s="1"/>
      <c r="B209" s="18">
        <v>377</v>
      </c>
      <c r="C209" s="15" t="s">
        <v>77</v>
      </c>
      <c r="D209" s="18">
        <v>200</v>
      </c>
      <c r="E209" s="15">
        <v>57.33</v>
      </c>
      <c r="F209" s="15">
        <v>4.51</v>
      </c>
      <c r="G209" s="15">
        <v>1.1399999999999999</v>
      </c>
      <c r="H209" s="15">
        <v>7.71</v>
      </c>
      <c r="I209" s="15">
        <v>112.55</v>
      </c>
      <c r="J209" s="15">
        <v>99.08</v>
      </c>
      <c r="K209" s="15">
        <v>185.54</v>
      </c>
      <c r="L209" s="15">
        <v>18.420000000000002</v>
      </c>
      <c r="M209" s="15">
        <v>0.01</v>
      </c>
      <c r="N209" s="15">
        <v>0.4</v>
      </c>
      <c r="O209" s="15">
        <v>0.01</v>
      </c>
      <c r="P209" s="15">
        <v>3.67</v>
      </c>
    </row>
    <row r="210" spans="1:16" ht="15" customHeight="1" x14ac:dyDescent="0.25">
      <c r="A210" s="1"/>
      <c r="B210" s="18" t="s">
        <v>97</v>
      </c>
      <c r="C210" s="15" t="s">
        <v>106</v>
      </c>
      <c r="D210" s="19">
        <v>40</v>
      </c>
      <c r="E210" s="15">
        <v>171</v>
      </c>
      <c r="F210" s="15">
        <v>1.8</v>
      </c>
      <c r="G210" s="15">
        <v>4.3</v>
      </c>
      <c r="H210" s="15">
        <v>24.5</v>
      </c>
      <c r="I210" s="15">
        <v>1.2</v>
      </c>
      <c r="J210" s="15">
        <v>2.4</v>
      </c>
      <c r="K210" s="15">
        <v>12.1</v>
      </c>
      <c r="L210" s="15">
        <v>0.1</v>
      </c>
      <c r="M210" s="15">
        <v>0</v>
      </c>
      <c r="N210" s="15">
        <v>0.3</v>
      </c>
      <c r="O210" s="15">
        <v>0.01</v>
      </c>
      <c r="P210" s="15">
        <v>0</v>
      </c>
    </row>
    <row r="211" spans="1:16" ht="18" customHeight="1" x14ac:dyDescent="0.25">
      <c r="A211" s="1"/>
      <c r="B211" s="18"/>
      <c r="C211" s="21" t="s">
        <v>19</v>
      </c>
      <c r="D211" s="33">
        <f t="shared" ref="D211:P211" si="45">SUM(D207:D210)</f>
        <v>420</v>
      </c>
      <c r="E211" s="21">
        <f t="shared" ref="E211" si="46">SUM(E207:E210)</f>
        <v>577.32999999999993</v>
      </c>
      <c r="F211" s="21">
        <f t="shared" si="45"/>
        <v>25.609999999999996</v>
      </c>
      <c r="G211" s="21">
        <f t="shared" si="45"/>
        <v>23.040000000000003</v>
      </c>
      <c r="H211" s="21">
        <f t="shared" si="45"/>
        <v>56.31</v>
      </c>
      <c r="I211" s="21">
        <f t="shared" si="45"/>
        <v>543.75</v>
      </c>
      <c r="J211" s="21">
        <f t="shared" si="45"/>
        <v>171.88000000000002</v>
      </c>
      <c r="K211" s="21">
        <f t="shared" si="45"/>
        <v>422.04</v>
      </c>
      <c r="L211" s="21">
        <f t="shared" si="45"/>
        <v>20.120000000000005</v>
      </c>
      <c r="M211" s="21">
        <f t="shared" si="45"/>
        <v>36.01</v>
      </c>
      <c r="N211" s="21">
        <f t="shared" si="45"/>
        <v>196.70000000000002</v>
      </c>
      <c r="O211" s="21">
        <f t="shared" si="45"/>
        <v>7.9999999999999988E-2</v>
      </c>
      <c r="P211" s="21">
        <f t="shared" si="45"/>
        <v>13.87</v>
      </c>
    </row>
    <row r="212" spans="1:16" ht="27.75" customHeight="1" x14ac:dyDescent="0.25">
      <c r="A212" s="1"/>
      <c r="B212" s="18"/>
      <c r="C212" s="76" t="s">
        <v>59</v>
      </c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</row>
    <row r="213" spans="1:16" ht="18" customHeight="1" x14ac:dyDescent="0.25">
      <c r="A213" s="1"/>
      <c r="B213" s="18"/>
      <c r="C213" s="28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8" customHeight="1" x14ac:dyDescent="0.25">
      <c r="A214" s="1"/>
      <c r="B214" s="15"/>
      <c r="C214" s="17" t="s">
        <v>0</v>
      </c>
      <c r="D214" s="28" t="s">
        <v>1</v>
      </c>
      <c r="E214" s="28" t="s">
        <v>5</v>
      </c>
      <c r="F214" s="34" t="s">
        <v>2</v>
      </c>
      <c r="G214" s="34" t="s">
        <v>3</v>
      </c>
      <c r="H214" s="28" t="s">
        <v>38</v>
      </c>
      <c r="I214" s="74" t="s">
        <v>6</v>
      </c>
      <c r="J214" s="74"/>
      <c r="K214" s="74"/>
      <c r="L214" s="74"/>
      <c r="M214" s="74" t="s">
        <v>7</v>
      </c>
      <c r="N214" s="74"/>
      <c r="O214" s="74"/>
      <c r="P214" s="74"/>
    </row>
    <row r="215" spans="1:16" x14ac:dyDescent="0.25">
      <c r="A215" s="1"/>
      <c r="B215" s="15"/>
      <c r="C215" s="15"/>
      <c r="D215" s="15"/>
      <c r="E215" s="15"/>
      <c r="F215" s="15" t="s">
        <v>8</v>
      </c>
      <c r="G215" s="15" t="s">
        <v>8</v>
      </c>
      <c r="H215" s="15"/>
      <c r="I215" s="17" t="s">
        <v>9</v>
      </c>
      <c r="J215" s="17" t="s">
        <v>10</v>
      </c>
      <c r="K215" s="17" t="s">
        <v>11</v>
      </c>
      <c r="L215" s="17" t="s">
        <v>12</v>
      </c>
      <c r="M215" s="17" t="s">
        <v>13</v>
      </c>
      <c r="N215" s="17" t="s">
        <v>14</v>
      </c>
      <c r="O215" s="17" t="s">
        <v>15</v>
      </c>
      <c r="P215" s="17" t="s">
        <v>16</v>
      </c>
    </row>
    <row r="216" spans="1:16" ht="19.5" customHeight="1" x14ac:dyDescent="0.25">
      <c r="A216" s="1"/>
      <c r="B216" s="15"/>
      <c r="C216" s="17" t="s">
        <v>18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6.5" customHeight="1" x14ac:dyDescent="0.25">
      <c r="A217" s="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30" x14ac:dyDescent="0.25">
      <c r="A218" s="1"/>
      <c r="B218" s="18">
        <v>182</v>
      </c>
      <c r="C218" s="41" t="s">
        <v>107</v>
      </c>
      <c r="D218" s="42">
        <v>150</v>
      </c>
      <c r="E218" s="15">
        <v>504.7</v>
      </c>
      <c r="F218" s="15">
        <v>13.154999999999999</v>
      </c>
      <c r="G218" s="15">
        <v>14.025</v>
      </c>
      <c r="H218" s="15">
        <v>86.89</v>
      </c>
      <c r="I218" s="15">
        <v>52.48</v>
      </c>
      <c r="J218" s="15">
        <v>161.80000000000001</v>
      </c>
      <c r="K218" s="15">
        <v>228.3</v>
      </c>
      <c r="L218" s="15">
        <v>5.16</v>
      </c>
      <c r="M218" s="15">
        <v>29.5</v>
      </c>
      <c r="N218" s="15">
        <v>0.94</v>
      </c>
      <c r="O218" s="15">
        <v>0.28999999999999998</v>
      </c>
      <c r="P218" s="15">
        <v>6.36</v>
      </c>
    </row>
    <row r="219" spans="1:16" x14ac:dyDescent="0.25">
      <c r="A219" s="1"/>
      <c r="B219" s="18" t="s">
        <v>97</v>
      </c>
      <c r="C219" s="15" t="s">
        <v>58</v>
      </c>
      <c r="D219" s="19">
        <v>90</v>
      </c>
      <c r="E219" s="15">
        <v>75</v>
      </c>
      <c r="F219" s="15">
        <v>7.1</v>
      </c>
      <c r="G219" s="15">
        <v>6.3</v>
      </c>
      <c r="H219" s="15">
        <v>2.9</v>
      </c>
      <c r="I219" s="15">
        <v>115</v>
      </c>
      <c r="J219" s="15">
        <v>35.200000000000003</v>
      </c>
      <c r="K219" s="15">
        <v>112.2</v>
      </c>
      <c r="L219" s="15">
        <v>0.8</v>
      </c>
      <c r="M219" s="15">
        <v>18</v>
      </c>
      <c r="N219" s="15">
        <v>98</v>
      </c>
      <c r="O219" s="15">
        <v>0.03</v>
      </c>
      <c r="P219" s="15">
        <v>5.0999999999999996</v>
      </c>
    </row>
    <row r="220" spans="1:16" ht="18" customHeight="1" x14ac:dyDescent="0.25">
      <c r="A220" s="1"/>
      <c r="B220" s="18" t="s">
        <v>97</v>
      </c>
      <c r="C220" s="15" t="s">
        <v>48</v>
      </c>
      <c r="D220" s="19">
        <v>30</v>
      </c>
      <c r="E220" s="20">
        <v>60.67</v>
      </c>
      <c r="F220" s="20">
        <v>2.17</v>
      </c>
      <c r="G220" s="20">
        <v>0.25</v>
      </c>
      <c r="H220" s="20">
        <v>13.08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1:16" x14ac:dyDescent="0.25">
      <c r="A221" s="1"/>
      <c r="B221" s="18">
        <v>376</v>
      </c>
      <c r="C221" s="15" t="s">
        <v>77</v>
      </c>
      <c r="D221" s="15">
        <v>200</v>
      </c>
      <c r="E221" s="15">
        <v>28</v>
      </c>
      <c r="F221" s="15">
        <v>0.2</v>
      </c>
      <c r="G221" s="15">
        <v>0</v>
      </c>
      <c r="H221" s="15">
        <v>14.04</v>
      </c>
      <c r="I221" s="15">
        <v>6</v>
      </c>
      <c r="J221" s="15">
        <v>0</v>
      </c>
      <c r="K221" s="15">
        <v>0</v>
      </c>
      <c r="L221" s="15">
        <v>0.4</v>
      </c>
      <c r="M221" s="15">
        <v>0</v>
      </c>
      <c r="N221" s="15">
        <v>0</v>
      </c>
      <c r="O221" s="15">
        <v>0</v>
      </c>
      <c r="P221" s="15">
        <v>0</v>
      </c>
    </row>
    <row r="222" spans="1:16" ht="14.25" customHeight="1" x14ac:dyDescent="0.25">
      <c r="A222" s="1"/>
      <c r="B222" s="18"/>
      <c r="C222" s="21" t="s">
        <v>19</v>
      </c>
      <c r="D222" s="43">
        <f t="shared" ref="D222:P222" si="47">SUM(D218:D221)</f>
        <v>470</v>
      </c>
      <c r="E222" s="21">
        <f t="shared" ref="E222" si="48">SUM(E218:E221)</f>
        <v>668.37</v>
      </c>
      <c r="F222" s="21">
        <f t="shared" si="47"/>
        <v>22.624999999999996</v>
      </c>
      <c r="G222" s="21">
        <f t="shared" si="47"/>
        <v>20.574999999999999</v>
      </c>
      <c r="H222" s="21">
        <f t="shared" si="47"/>
        <v>116.91</v>
      </c>
      <c r="I222" s="21">
        <f t="shared" si="47"/>
        <v>173.48</v>
      </c>
      <c r="J222" s="21">
        <f t="shared" si="47"/>
        <v>197</v>
      </c>
      <c r="K222" s="21">
        <f t="shared" si="47"/>
        <v>340.5</v>
      </c>
      <c r="L222" s="21">
        <f t="shared" si="47"/>
        <v>6.36</v>
      </c>
      <c r="M222" s="21">
        <f t="shared" si="47"/>
        <v>47.5</v>
      </c>
      <c r="N222" s="21">
        <f t="shared" si="47"/>
        <v>98.94</v>
      </c>
      <c r="O222" s="21">
        <f t="shared" si="47"/>
        <v>0.31999999999999995</v>
      </c>
      <c r="P222" s="21">
        <f t="shared" si="47"/>
        <v>11.46</v>
      </c>
    </row>
    <row r="223" spans="1:16" ht="17.25" customHeight="1" x14ac:dyDescent="0.25">
      <c r="A223" s="1"/>
      <c r="B223" s="18"/>
      <c r="C223" s="17" t="s">
        <v>20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8" customHeight="1" x14ac:dyDescent="0.25">
      <c r="A224" s="1"/>
      <c r="B224" s="66">
        <v>71</v>
      </c>
      <c r="C224" s="67" t="s">
        <v>134</v>
      </c>
      <c r="D224" s="68">
        <v>60</v>
      </c>
      <c r="E224" s="67">
        <v>21.3</v>
      </c>
      <c r="F224" s="67">
        <v>0.25</v>
      </c>
      <c r="G224" s="67">
        <v>5.0999999999999996</v>
      </c>
      <c r="H224" s="67">
        <v>0.54</v>
      </c>
      <c r="I224" s="67">
        <v>9.49</v>
      </c>
      <c r="J224" s="67">
        <v>8.68</v>
      </c>
      <c r="K224" s="67">
        <v>17.62</v>
      </c>
      <c r="L224" s="67">
        <v>0.38</v>
      </c>
      <c r="M224" s="67">
        <v>0</v>
      </c>
      <c r="N224" s="67">
        <v>4.17</v>
      </c>
      <c r="O224" s="67">
        <v>0.05</v>
      </c>
      <c r="P224" s="67">
        <v>8.91</v>
      </c>
    </row>
    <row r="225" spans="1:16" ht="18" customHeight="1" x14ac:dyDescent="0.25">
      <c r="A225" s="1"/>
      <c r="B225" s="66">
        <v>149</v>
      </c>
      <c r="C225" s="67" t="s">
        <v>135</v>
      </c>
      <c r="D225" s="68">
        <v>200</v>
      </c>
      <c r="E225" s="67">
        <v>133.63</v>
      </c>
      <c r="F225" s="67">
        <v>2.52</v>
      </c>
      <c r="G225" s="67">
        <v>9.24</v>
      </c>
      <c r="H225" s="67">
        <v>10.4</v>
      </c>
      <c r="I225" s="67">
        <v>95.63</v>
      </c>
      <c r="J225" s="67">
        <v>65.72</v>
      </c>
      <c r="K225" s="67">
        <v>99.2</v>
      </c>
      <c r="L225" s="67">
        <v>1.54</v>
      </c>
      <c r="M225" s="67">
        <v>15.13</v>
      </c>
      <c r="N225" s="67">
        <v>142.88</v>
      </c>
      <c r="O225" s="67">
        <v>7.0000000000000007E-2</v>
      </c>
      <c r="P225" s="67">
        <v>12.8</v>
      </c>
    </row>
    <row r="226" spans="1:16" ht="18" customHeight="1" x14ac:dyDescent="0.25">
      <c r="A226" s="1"/>
      <c r="B226" s="59" t="s">
        <v>74</v>
      </c>
      <c r="C226" s="56" t="s">
        <v>98</v>
      </c>
      <c r="D226" s="56">
        <v>100</v>
      </c>
      <c r="E226" s="56">
        <v>187.87</v>
      </c>
      <c r="F226" s="56">
        <v>14.2</v>
      </c>
      <c r="G226" s="56">
        <v>11.67</v>
      </c>
      <c r="H226" s="56">
        <v>4.2</v>
      </c>
      <c r="I226" s="56">
        <v>12.29</v>
      </c>
      <c r="J226" s="56">
        <v>20.54</v>
      </c>
      <c r="K226" s="56">
        <v>104.3</v>
      </c>
      <c r="L226" s="56">
        <v>1.1100000000000001</v>
      </c>
      <c r="M226" s="56">
        <v>0</v>
      </c>
      <c r="N226" s="56">
        <v>0</v>
      </c>
      <c r="O226" s="56">
        <v>7.0000000000000007E-2</v>
      </c>
      <c r="P226" s="56">
        <v>0.17</v>
      </c>
    </row>
    <row r="227" spans="1:16" ht="18" customHeight="1" x14ac:dyDescent="0.25">
      <c r="A227" s="1"/>
      <c r="B227" s="59">
        <v>304</v>
      </c>
      <c r="C227" s="56" t="s">
        <v>51</v>
      </c>
      <c r="D227" s="56">
        <v>150</v>
      </c>
      <c r="E227" s="56">
        <v>209.35</v>
      </c>
      <c r="F227" s="56">
        <v>3.6</v>
      </c>
      <c r="G227" s="56">
        <v>4.71</v>
      </c>
      <c r="H227" s="56">
        <v>30.66</v>
      </c>
      <c r="I227" s="56">
        <v>4.5</v>
      </c>
      <c r="J227" s="56">
        <v>25.6</v>
      </c>
      <c r="K227" s="56">
        <v>75.8</v>
      </c>
      <c r="L227" s="56">
        <v>1.2</v>
      </c>
      <c r="M227" s="56">
        <v>1.1000000000000001</v>
      </c>
      <c r="N227" s="56">
        <v>0</v>
      </c>
      <c r="O227" s="56">
        <v>0.45</v>
      </c>
      <c r="P227" s="56">
        <v>0</v>
      </c>
    </row>
    <row r="228" spans="1:16" ht="18" customHeight="1" x14ac:dyDescent="0.25">
      <c r="A228" s="1"/>
      <c r="B228" s="66">
        <v>349</v>
      </c>
      <c r="C228" s="67" t="s">
        <v>79</v>
      </c>
      <c r="D228" s="66">
        <v>200</v>
      </c>
      <c r="E228" s="67">
        <v>94.2</v>
      </c>
      <c r="F228" s="67">
        <v>0.04</v>
      </c>
      <c r="G228" s="67">
        <v>0.04</v>
      </c>
      <c r="H228" s="67">
        <v>24.76</v>
      </c>
      <c r="I228" s="67">
        <v>6.4</v>
      </c>
      <c r="J228" s="67">
        <v>0</v>
      </c>
      <c r="K228" s="67">
        <v>3.6</v>
      </c>
      <c r="L228" s="67">
        <v>0.18</v>
      </c>
      <c r="M228" s="67">
        <v>0</v>
      </c>
      <c r="N228" s="67">
        <v>0.4</v>
      </c>
      <c r="O228" s="67">
        <v>0.04</v>
      </c>
      <c r="P228" s="67">
        <v>8</v>
      </c>
    </row>
    <row r="229" spans="1:16" ht="16.5" customHeight="1" x14ac:dyDescent="0.25">
      <c r="A229" s="1"/>
      <c r="B229" s="66" t="s">
        <v>97</v>
      </c>
      <c r="C229" s="67" t="s">
        <v>24</v>
      </c>
      <c r="D229" s="68">
        <v>20</v>
      </c>
      <c r="E229" s="67">
        <v>60.67</v>
      </c>
      <c r="F229" s="67">
        <v>2.17</v>
      </c>
      <c r="G229" s="67">
        <v>0.25</v>
      </c>
      <c r="H229" s="67">
        <v>13.08</v>
      </c>
      <c r="I229" s="67">
        <v>0</v>
      </c>
      <c r="J229" s="67">
        <v>0</v>
      </c>
      <c r="K229" s="67">
        <v>0</v>
      </c>
      <c r="L229" s="67">
        <v>0</v>
      </c>
      <c r="M229" s="67">
        <v>0</v>
      </c>
      <c r="N229" s="67">
        <v>0</v>
      </c>
      <c r="O229" s="67">
        <v>0</v>
      </c>
      <c r="P229" s="67">
        <v>0</v>
      </c>
    </row>
    <row r="230" spans="1:16" ht="16.5" customHeight="1" x14ac:dyDescent="0.25">
      <c r="A230" s="1"/>
      <c r="B230" s="66" t="s">
        <v>97</v>
      </c>
      <c r="C230" s="67" t="s">
        <v>25</v>
      </c>
      <c r="D230" s="68">
        <v>20</v>
      </c>
      <c r="E230" s="67">
        <v>31.72</v>
      </c>
      <c r="F230" s="67">
        <v>1.24</v>
      </c>
      <c r="G230" s="67">
        <v>0.21</v>
      </c>
      <c r="H230" s="67">
        <v>6.08</v>
      </c>
      <c r="I230" s="67">
        <v>6.16</v>
      </c>
      <c r="J230" s="67">
        <v>8.18</v>
      </c>
      <c r="K230" s="67">
        <v>27.49</v>
      </c>
      <c r="L230" s="67">
        <v>0.68</v>
      </c>
      <c r="M230" s="67">
        <v>0</v>
      </c>
      <c r="N230" s="67">
        <v>0.8</v>
      </c>
      <c r="O230" s="67">
        <v>0.03</v>
      </c>
      <c r="P230" s="67">
        <v>0</v>
      </c>
    </row>
    <row r="231" spans="1:16" ht="19.5" customHeight="1" x14ac:dyDescent="0.25">
      <c r="A231" s="1"/>
      <c r="B231" s="66"/>
      <c r="C231" s="21" t="s">
        <v>19</v>
      </c>
      <c r="D231" s="33">
        <f t="shared" ref="D231:P231" si="49">SUM(D224:D230)</f>
        <v>750</v>
      </c>
      <c r="E231" s="21">
        <f t="shared" si="49"/>
        <v>738.74</v>
      </c>
      <c r="F231" s="21">
        <f t="shared" si="49"/>
        <v>24.02</v>
      </c>
      <c r="G231" s="21">
        <f t="shared" si="49"/>
        <v>31.22</v>
      </c>
      <c r="H231" s="21">
        <f t="shared" si="49"/>
        <v>89.72</v>
      </c>
      <c r="I231" s="21">
        <f t="shared" si="49"/>
        <v>134.47</v>
      </c>
      <c r="J231" s="21">
        <f t="shared" si="49"/>
        <v>128.72</v>
      </c>
      <c r="K231" s="21">
        <f t="shared" si="49"/>
        <v>328.01000000000005</v>
      </c>
      <c r="L231" s="21">
        <f t="shared" si="49"/>
        <v>5.09</v>
      </c>
      <c r="M231" s="21">
        <f t="shared" si="49"/>
        <v>16.23</v>
      </c>
      <c r="N231" s="21">
        <f t="shared" si="49"/>
        <v>148.25</v>
      </c>
      <c r="O231" s="21">
        <f t="shared" si="49"/>
        <v>0.71000000000000008</v>
      </c>
      <c r="P231" s="21">
        <f t="shared" si="49"/>
        <v>29.880000000000003</v>
      </c>
    </row>
    <row r="232" spans="1:16" ht="0.75" customHeight="1" x14ac:dyDescent="0.25">
      <c r="A232" s="1"/>
      <c r="B232" s="18"/>
      <c r="C232" s="21" t="s">
        <v>26</v>
      </c>
      <c r="D232" s="43">
        <f>D222+D231</f>
        <v>1220</v>
      </c>
      <c r="E232" s="43">
        <f t="shared" ref="E232" si="50">E222+E231</f>
        <v>1407.1100000000001</v>
      </c>
      <c r="F232" s="43">
        <f t="shared" ref="F232:P232" si="51">F222+F231</f>
        <v>46.644999999999996</v>
      </c>
      <c r="G232" s="43">
        <f t="shared" si="51"/>
        <v>51.795000000000002</v>
      </c>
      <c r="H232" s="43">
        <f t="shared" si="51"/>
        <v>206.63</v>
      </c>
      <c r="I232" s="43">
        <f t="shared" si="51"/>
        <v>307.95</v>
      </c>
      <c r="J232" s="43">
        <f t="shared" si="51"/>
        <v>325.72000000000003</v>
      </c>
      <c r="K232" s="43">
        <f t="shared" si="51"/>
        <v>668.51</v>
      </c>
      <c r="L232" s="43">
        <f t="shared" si="51"/>
        <v>11.45</v>
      </c>
      <c r="M232" s="43">
        <f t="shared" si="51"/>
        <v>63.730000000000004</v>
      </c>
      <c r="N232" s="43">
        <f t="shared" si="51"/>
        <v>247.19</v>
      </c>
      <c r="O232" s="43">
        <f t="shared" si="51"/>
        <v>1.03</v>
      </c>
      <c r="P232" s="43">
        <f t="shared" si="51"/>
        <v>41.34</v>
      </c>
    </row>
    <row r="233" spans="1:16" ht="28.5" customHeight="1" x14ac:dyDescent="0.25">
      <c r="A233" s="1"/>
      <c r="B233" s="18"/>
      <c r="C233" s="17" t="s">
        <v>62</v>
      </c>
      <c r="D233" s="39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 ht="21" customHeight="1" x14ac:dyDescent="0.25">
      <c r="A234" s="1"/>
      <c r="B234" s="18">
        <v>338</v>
      </c>
      <c r="C234" s="15" t="s">
        <v>70</v>
      </c>
      <c r="D234" s="44">
        <v>150</v>
      </c>
      <c r="E234" s="15">
        <v>42</v>
      </c>
      <c r="F234" s="15">
        <v>0.3</v>
      </c>
      <c r="G234" s="15">
        <v>0</v>
      </c>
      <c r="H234" s="15">
        <v>21</v>
      </c>
      <c r="I234" s="15">
        <v>9</v>
      </c>
      <c r="J234" s="15">
        <v>0</v>
      </c>
      <c r="K234" s="15">
        <v>0</v>
      </c>
      <c r="L234" s="15">
        <v>0.6</v>
      </c>
      <c r="M234" s="15">
        <v>0</v>
      </c>
      <c r="N234" s="15">
        <v>0</v>
      </c>
      <c r="O234" s="15">
        <v>0</v>
      </c>
      <c r="P234" s="15">
        <v>0</v>
      </c>
    </row>
    <row r="235" spans="1:16" ht="18" customHeight="1" x14ac:dyDescent="0.25">
      <c r="A235" s="1"/>
      <c r="B235" s="18">
        <v>376</v>
      </c>
      <c r="C235" s="15" t="s">
        <v>77</v>
      </c>
      <c r="D235" s="15">
        <v>200</v>
      </c>
      <c r="E235" s="15">
        <v>28</v>
      </c>
      <c r="F235" s="15">
        <v>0.2</v>
      </c>
      <c r="G235" s="15">
        <v>0</v>
      </c>
      <c r="H235" s="15">
        <v>14.04</v>
      </c>
      <c r="I235" s="15">
        <v>6</v>
      </c>
      <c r="J235" s="15">
        <v>0</v>
      </c>
      <c r="K235" s="15">
        <v>0</v>
      </c>
      <c r="L235" s="15">
        <v>0.4</v>
      </c>
      <c r="M235" s="15">
        <v>0</v>
      </c>
      <c r="N235" s="15">
        <v>0</v>
      </c>
      <c r="O235" s="15">
        <v>0</v>
      </c>
      <c r="P235" s="15">
        <v>0</v>
      </c>
    </row>
    <row r="236" spans="1:16" ht="21.75" customHeight="1" x14ac:dyDescent="0.25">
      <c r="A236" s="1"/>
      <c r="B236" s="18" t="s">
        <v>97</v>
      </c>
      <c r="C236" s="15" t="s">
        <v>106</v>
      </c>
      <c r="D236" s="44">
        <v>40</v>
      </c>
      <c r="E236" s="15">
        <v>171</v>
      </c>
      <c r="F236" s="15">
        <v>1.8</v>
      </c>
      <c r="G236" s="15">
        <v>4.3</v>
      </c>
      <c r="H236" s="15">
        <v>24.5</v>
      </c>
      <c r="I236" s="15">
        <v>1.2</v>
      </c>
      <c r="J236" s="15">
        <v>2.4</v>
      </c>
      <c r="K236" s="15">
        <v>12.1</v>
      </c>
      <c r="L236" s="15">
        <v>0.1</v>
      </c>
      <c r="M236" s="15">
        <v>0</v>
      </c>
      <c r="N236" s="15">
        <v>0.3</v>
      </c>
      <c r="O236" s="15">
        <v>0.01</v>
      </c>
      <c r="P236" s="15">
        <v>0</v>
      </c>
    </row>
    <row r="237" spans="1:16" ht="18" customHeight="1" x14ac:dyDescent="0.25">
      <c r="A237" s="1"/>
      <c r="B237" s="15"/>
      <c r="C237" s="21" t="s">
        <v>19</v>
      </c>
      <c r="D237" s="33">
        <f t="shared" ref="D237:P237" si="52">SUM(D234:D236)</f>
        <v>390</v>
      </c>
      <c r="E237" s="21">
        <f t="shared" ref="E237" si="53">SUM(E234:E236)</f>
        <v>241</v>
      </c>
      <c r="F237" s="21">
        <f t="shared" si="52"/>
        <v>2.2999999999999998</v>
      </c>
      <c r="G237" s="21">
        <f t="shared" si="52"/>
        <v>4.3</v>
      </c>
      <c r="H237" s="21">
        <f t="shared" si="52"/>
        <v>59.54</v>
      </c>
      <c r="I237" s="21">
        <f t="shared" si="52"/>
        <v>16.2</v>
      </c>
      <c r="J237" s="21">
        <f t="shared" si="52"/>
        <v>2.4</v>
      </c>
      <c r="K237" s="21">
        <f t="shared" si="52"/>
        <v>12.1</v>
      </c>
      <c r="L237" s="21">
        <f t="shared" si="52"/>
        <v>1.1000000000000001</v>
      </c>
      <c r="M237" s="21">
        <f t="shared" si="52"/>
        <v>0</v>
      </c>
      <c r="N237" s="21">
        <f t="shared" si="52"/>
        <v>0.3</v>
      </c>
      <c r="O237" s="21">
        <f t="shared" si="52"/>
        <v>0.01</v>
      </c>
      <c r="P237" s="21">
        <f t="shared" si="52"/>
        <v>0</v>
      </c>
    </row>
    <row r="238" spans="1:16" ht="18" customHeight="1" x14ac:dyDescent="0.25">
      <c r="A238" s="1"/>
      <c r="B238" s="53"/>
      <c r="C238" s="54" t="s">
        <v>19</v>
      </c>
      <c r="D238" s="55" t="s">
        <v>65</v>
      </c>
      <c r="E238" s="54">
        <f t="shared" ref="E238" si="54">SUM(E234:E236)</f>
        <v>241</v>
      </c>
      <c r="F238" s="54">
        <f t="shared" ref="F238:P238" si="55">SUM(F234:F236)</f>
        <v>2.2999999999999998</v>
      </c>
      <c r="G238" s="54">
        <f t="shared" si="55"/>
        <v>4.3</v>
      </c>
      <c r="H238" s="54">
        <f t="shared" si="55"/>
        <v>59.54</v>
      </c>
      <c r="I238" s="54">
        <f t="shared" si="55"/>
        <v>16.2</v>
      </c>
      <c r="J238" s="54">
        <f t="shared" si="55"/>
        <v>2.4</v>
      </c>
      <c r="K238" s="54">
        <f t="shared" si="55"/>
        <v>12.1</v>
      </c>
      <c r="L238" s="54">
        <f t="shared" si="55"/>
        <v>1.1000000000000001</v>
      </c>
      <c r="M238" s="54">
        <f t="shared" si="55"/>
        <v>0</v>
      </c>
      <c r="N238" s="54">
        <f t="shared" si="55"/>
        <v>0.3</v>
      </c>
      <c r="O238" s="54">
        <f t="shared" si="55"/>
        <v>0.01</v>
      </c>
      <c r="P238" s="54">
        <f t="shared" si="55"/>
        <v>0</v>
      </c>
    </row>
    <row r="239" spans="1:16" ht="18" customHeight="1" x14ac:dyDescent="0.25">
      <c r="A239" s="1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21" customHeight="1" x14ac:dyDescent="0.25">
      <c r="A240" s="1"/>
      <c r="B240" s="15"/>
      <c r="C240" s="85" t="s">
        <v>60</v>
      </c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7"/>
    </row>
    <row r="241" spans="1:16" ht="15.75" customHeight="1" x14ac:dyDescent="0.25">
      <c r="A241" s="1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5" customHeight="1" x14ac:dyDescent="0.25">
      <c r="A242" s="1"/>
      <c r="B242" s="15"/>
      <c r="C242" s="17" t="s">
        <v>0</v>
      </c>
      <c r="D242" s="28" t="s">
        <v>1</v>
      </c>
      <c r="E242" s="28" t="s">
        <v>5</v>
      </c>
      <c r="F242" s="34" t="s">
        <v>2</v>
      </c>
      <c r="G242" s="34" t="s">
        <v>3</v>
      </c>
      <c r="H242" s="28" t="s">
        <v>38</v>
      </c>
      <c r="I242" s="74" t="s">
        <v>6</v>
      </c>
      <c r="J242" s="74"/>
      <c r="K242" s="74"/>
      <c r="L242" s="74"/>
      <c r="M242" s="74" t="s">
        <v>7</v>
      </c>
      <c r="N242" s="74"/>
      <c r="O242" s="74"/>
      <c r="P242" s="74"/>
    </row>
    <row r="243" spans="1:16" ht="15.75" customHeight="1" x14ac:dyDescent="0.25">
      <c r="A243" s="1"/>
      <c r="B243" s="18"/>
      <c r="C243" s="15"/>
      <c r="D243" s="15"/>
      <c r="E243" s="15"/>
      <c r="F243" s="15" t="s">
        <v>8</v>
      </c>
      <c r="G243" s="15" t="s">
        <v>8</v>
      </c>
      <c r="H243" s="15"/>
      <c r="I243" s="17" t="s">
        <v>9</v>
      </c>
      <c r="J243" s="17" t="s">
        <v>10</v>
      </c>
      <c r="K243" s="17" t="s">
        <v>11</v>
      </c>
      <c r="L243" s="17" t="s">
        <v>12</v>
      </c>
      <c r="M243" s="17" t="s">
        <v>13</v>
      </c>
      <c r="N243" s="17" t="s">
        <v>14</v>
      </c>
      <c r="O243" s="17" t="s">
        <v>15</v>
      </c>
      <c r="P243" s="17" t="s">
        <v>16</v>
      </c>
    </row>
    <row r="244" spans="1:16" ht="18.75" customHeight="1" x14ac:dyDescent="0.25">
      <c r="A244" s="1"/>
      <c r="B244" s="18"/>
      <c r="C244" s="17" t="s">
        <v>18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8.75" customHeight="1" x14ac:dyDescent="0.25">
      <c r="A245" s="1"/>
      <c r="B245" s="18">
        <v>184</v>
      </c>
      <c r="C245" s="15" t="s">
        <v>108</v>
      </c>
      <c r="D245" s="44">
        <v>150</v>
      </c>
      <c r="E245" s="48">
        <v>230.56</v>
      </c>
      <c r="F245" s="48">
        <v>10.61</v>
      </c>
      <c r="G245" s="48">
        <v>7.62</v>
      </c>
      <c r="H245" s="48">
        <v>46.32</v>
      </c>
      <c r="I245" s="48">
        <v>62.97</v>
      </c>
      <c r="J245" s="48">
        <v>194.2</v>
      </c>
      <c r="K245" s="48">
        <v>274</v>
      </c>
      <c r="L245" s="48">
        <v>6.2</v>
      </c>
      <c r="M245" s="48">
        <v>35.4</v>
      </c>
      <c r="N245" s="48">
        <v>142.69999999999999</v>
      </c>
      <c r="O245" s="48">
        <v>0.35</v>
      </c>
      <c r="P245" s="48">
        <v>7.63</v>
      </c>
    </row>
    <row r="246" spans="1:16" x14ac:dyDescent="0.25">
      <c r="A246" s="1"/>
      <c r="B246" s="18" t="s">
        <v>97</v>
      </c>
      <c r="C246" s="15" t="s">
        <v>48</v>
      </c>
      <c r="D246" s="44">
        <v>30</v>
      </c>
      <c r="E246" s="49">
        <v>60.67</v>
      </c>
      <c r="F246" s="49">
        <v>2.17</v>
      </c>
      <c r="G246" s="49">
        <v>0.25</v>
      </c>
      <c r="H246" s="49">
        <v>13.08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</row>
    <row r="247" spans="1:16" ht="18" customHeight="1" x14ac:dyDescent="0.25">
      <c r="A247" s="1"/>
      <c r="B247" s="18" t="s">
        <v>97</v>
      </c>
      <c r="C247" s="15" t="s">
        <v>100</v>
      </c>
      <c r="D247" s="44">
        <v>90</v>
      </c>
      <c r="E247" s="48">
        <v>75</v>
      </c>
      <c r="F247" s="48">
        <v>7.1</v>
      </c>
      <c r="G247" s="48">
        <v>6.3</v>
      </c>
      <c r="H247" s="48">
        <v>2.9</v>
      </c>
      <c r="I247" s="48">
        <v>115</v>
      </c>
      <c r="J247" s="48">
        <v>35.200000000000003</v>
      </c>
      <c r="K247" s="48">
        <v>112.2</v>
      </c>
      <c r="L247" s="48">
        <v>0.8</v>
      </c>
      <c r="M247" s="48">
        <v>18</v>
      </c>
      <c r="N247" s="48">
        <v>98</v>
      </c>
      <c r="O247" s="48">
        <v>0.03</v>
      </c>
      <c r="P247" s="48">
        <v>5.0999999999999996</v>
      </c>
    </row>
    <row r="248" spans="1:16" x14ac:dyDescent="0.25">
      <c r="A248" s="1"/>
      <c r="B248" s="18" t="s">
        <v>97</v>
      </c>
      <c r="C248" s="15" t="s">
        <v>106</v>
      </c>
      <c r="D248" s="44">
        <v>40</v>
      </c>
      <c r="E248" s="48">
        <v>171</v>
      </c>
      <c r="F248" s="48">
        <v>1.8</v>
      </c>
      <c r="G248" s="48">
        <v>4.3</v>
      </c>
      <c r="H248" s="48">
        <v>24.5</v>
      </c>
      <c r="I248" s="48">
        <v>1.2</v>
      </c>
      <c r="J248" s="48">
        <v>2.4</v>
      </c>
      <c r="K248" s="48">
        <v>12.1</v>
      </c>
      <c r="L248" s="48">
        <v>0.1</v>
      </c>
      <c r="M248" s="48">
        <v>0</v>
      </c>
      <c r="N248" s="48">
        <v>0.3</v>
      </c>
      <c r="O248" s="48">
        <v>0.01</v>
      </c>
      <c r="P248" s="48">
        <v>0</v>
      </c>
    </row>
    <row r="249" spans="1:16" ht="19.5" customHeight="1" x14ac:dyDescent="0.25">
      <c r="A249" s="1"/>
      <c r="B249" s="18">
        <v>383</v>
      </c>
      <c r="C249" s="15" t="s">
        <v>28</v>
      </c>
      <c r="D249" s="44">
        <v>200</v>
      </c>
      <c r="E249" s="48">
        <v>138.1</v>
      </c>
      <c r="F249" s="48">
        <v>3.44</v>
      </c>
      <c r="G249" s="48">
        <v>3.5</v>
      </c>
      <c r="H249" s="48">
        <v>24.41</v>
      </c>
      <c r="I249" s="48">
        <v>129.6</v>
      </c>
      <c r="J249" s="48">
        <v>50.56</v>
      </c>
      <c r="K249" s="48">
        <v>129.6</v>
      </c>
      <c r="L249" s="48">
        <v>1.22</v>
      </c>
      <c r="M249" s="48">
        <v>20</v>
      </c>
      <c r="N249" s="48">
        <v>0.34</v>
      </c>
      <c r="O249" s="48">
        <v>0.06</v>
      </c>
      <c r="P249" s="48">
        <v>7.12</v>
      </c>
    </row>
    <row r="250" spans="1:16" ht="18" customHeight="1" x14ac:dyDescent="0.25">
      <c r="A250" s="1"/>
      <c r="B250" s="18"/>
      <c r="C250" s="21" t="s">
        <v>37</v>
      </c>
      <c r="D250" s="45">
        <f t="shared" ref="D250:P250" si="56">SUM(D245:D249)</f>
        <v>510</v>
      </c>
      <c r="E250" s="22">
        <f t="shared" ref="E250" si="57">SUM(E245:E249)</f>
        <v>675.33</v>
      </c>
      <c r="F250" s="22">
        <f t="shared" si="56"/>
        <v>25.12</v>
      </c>
      <c r="G250" s="22">
        <f t="shared" si="56"/>
        <v>21.97</v>
      </c>
      <c r="H250" s="22">
        <f t="shared" si="56"/>
        <v>111.21</v>
      </c>
      <c r="I250" s="22">
        <f t="shared" si="56"/>
        <v>308.77</v>
      </c>
      <c r="J250" s="22">
        <f t="shared" si="56"/>
        <v>282.36</v>
      </c>
      <c r="K250" s="22">
        <f t="shared" si="56"/>
        <v>527.9</v>
      </c>
      <c r="L250" s="22">
        <f t="shared" si="56"/>
        <v>8.32</v>
      </c>
      <c r="M250" s="22">
        <f t="shared" si="56"/>
        <v>73.400000000000006</v>
      </c>
      <c r="N250" s="22">
        <f t="shared" si="56"/>
        <v>241.34</v>
      </c>
      <c r="O250" s="22">
        <f t="shared" si="56"/>
        <v>0.45</v>
      </c>
      <c r="P250" s="22">
        <f t="shared" si="56"/>
        <v>19.850000000000001</v>
      </c>
    </row>
    <row r="251" spans="1:16" ht="17.25" customHeight="1" x14ac:dyDescent="0.25">
      <c r="A251" s="1"/>
      <c r="B251" s="18"/>
      <c r="C251" s="17" t="s">
        <v>20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6.5" customHeight="1" x14ac:dyDescent="0.25">
      <c r="A252" s="1"/>
      <c r="B252" s="66">
        <v>42</v>
      </c>
      <c r="C252" s="67" t="s">
        <v>109</v>
      </c>
      <c r="D252" s="71">
        <v>60</v>
      </c>
      <c r="E252" s="67">
        <v>50.16</v>
      </c>
      <c r="F252" s="67">
        <v>1.78</v>
      </c>
      <c r="G252" s="67">
        <v>3.11</v>
      </c>
      <c r="H252" s="67">
        <v>3.75</v>
      </c>
      <c r="I252" s="67">
        <v>12.87</v>
      </c>
      <c r="J252" s="67">
        <v>12.48</v>
      </c>
      <c r="K252" s="67">
        <v>34.619999999999997</v>
      </c>
      <c r="L252" s="67">
        <v>0.42</v>
      </c>
      <c r="M252" s="67">
        <v>0</v>
      </c>
      <c r="N252" s="67">
        <v>4.09</v>
      </c>
      <c r="O252" s="67">
        <v>7.0000000000000007E-2</v>
      </c>
      <c r="P252" s="67">
        <v>6.6</v>
      </c>
    </row>
    <row r="253" spans="1:16" ht="16.5" customHeight="1" x14ac:dyDescent="0.25">
      <c r="A253" s="1"/>
      <c r="B253" s="66">
        <v>102</v>
      </c>
      <c r="C253" s="67" t="s">
        <v>136</v>
      </c>
      <c r="D253" s="71">
        <v>200</v>
      </c>
      <c r="E253" s="67">
        <v>90.84</v>
      </c>
      <c r="F253" s="67">
        <v>1.65</v>
      </c>
      <c r="G253" s="67">
        <v>5.09</v>
      </c>
      <c r="H253" s="67">
        <v>9.93</v>
      </c>
      <c r="I253" s="67">
        <v>82.88</v>
      </c>
      <c r="J253" s="67">
        <v>55.05</v>
      </c>
      <c r="K253" s="67">
        <v>83.2</v>
      </c>
      <c r="L253" s="67">
        <v>1.55</v>
      </c>
      <c r="M253" s="67">
        <v>7.29</v>
      </c>
      <c r="N253" s="67">
        <v>978.3</v>
      </c>
      <c r="O253" s="67">
        <v>7.0000000000000007E-2</v>
      </c>
      <c r="P253" s="67">
        <v>16.350000000000001</v>
      </c>
    </row>
    <row r="254" spans="1:16" ht="16.5" customHeight="1" x14ac:dyDescent="0.25">
      <c r="A254" s="1"/>
      <c r="B254" s="66" t="s">
        <v>84</v>
      </c>
      <c r="C254" s="67" t="s">
        <v>112</v>
      </c>
      <c r="D254" s="71">
        <v>80</v>
      </c>
      <c r="E254" s="67">
        <v>184.8</v>
      </c>
      <c r="F254" s="67">
        <v>17.98</v>
      </c>
      <c r="G254" s="67">
        <v>12.88</v>
      </c>
      <c r="H254" s="67">
        <v>15.17</v>
      </c>
      <c r="I254" s="67">
        <v>35.04</v>
      </c>
      <c r="J254" s="67">
        <v>26.13</v>
      </c>
      <c r="K254" s="67">
        <v>133.6</v>
      </c>
      <c r="L254" s="67">
        <v>1.22</v>
      </c>
      <c r="M254" s="67">
        <v>21.33</v>
      </c>
      <c r="N254" s="67">
        <v>0.32</v>
      </c>
      <c r="O254" s="67">
        <v>0.05</v>
      </c>
      <c r="P254" s="67">
        <v>0.7</v>
      </c>
    </row>
    <row r="255" spans="1:16" ht="16.5" customHeight="1" x14ac:dyDescent="0.25">
      <c r="A255" s="1"/>
      <c r="B255" s="59">
        <v>302</v>
      </c>
      <c r="C255" s="56" t="s">
        <v>29</v>
      </c>
      <c r="D255" s="60">
        <v>150</v>
      </c>
      <c r="E255" s="56">
        <v>243.75</v>
      </c>
      <c r="F255" s="56">
        <v>8.6199999999999992</v>
      </c>
      <c r="G255" s="56">
        <v>6.09</v>
      </c>
      <c r="H255" s="56">
        <v>38.64</v>
      </c>
      <c r="I255" s="56">
        <v>12.3</v>
      </c>
      <c r="J255" s="56">
        <v>1.2</v>
      </c>
      <c r="K255" s="56">
        <v>17.8</v>
      </c>
      <c r="L255" s="56">
        <v>1.02</v>
      </c>
      <c r="M255" s="56">
        <v>0</v>
      </c>
      <c r="N255" s="56">
        <v>0</v>
      </c>
      <c r="O255" s="56">
        <v>0.04</v>
      </c>
      <c r="P255" s="56">
        <v>24.02</v>
      </c>
    </row>
    <row r="256" spans="1:16" ht="16.5" customHeight="1" x14ac:dyDescent="0.25">
      <c r="A256" s="1"/>
      <c r="B256" s="66">
        <v>352</v>
      </c>
      <c r="C256" s="67" t="s">
        <v>80</v>
      </c>
      <c r="D256" s="71">
        <v>200</v>
      </c>
      <c r="E256" s="67">
        <v>98.1</v>
      </c>
      <c r="F256" s="67">
        <v>1.44</v>
      </c>
      <c r="G256" s="67">
        <v>3.5</v>
      </c>
      <c r="H256" s="67">
        <v>24.41</v>
      </c>
      <c r="I256" s="67">
        <v>79.599999999999994</v>
      </c>
      <c r="J256" s="67">
        <v>10.56</v>
      </c>
      <c r="K256" s="67">
        <v>29.6</v>
      </c>
      <c r="L256" s="67">
        <v>1.22</v>
      </c>
      <c r="M256" s="67">
        <v>20</v>
      </c>
      <c r="N256" s="67">
        <v>0.34</v>
      </c>
      <c r="O256" s="67">
        <v>0.06</v>
      </c>
      <c r="P256" s="67">
        <v>7.12</v>
      </c>
    </row>
    <row r="257" spans="1:16" ht="16.5" customHeight="1" x14ac:dyDescent="0.25">
      <c r="A257" s="1"/>
      <c r="B257" s="66" t="s">
        <v>97</v>
      </c>
      <c r="C257" s="67" t="s">
        <v>24</v>
      </c>
      <c r="D257" s="71">
        <v>30</v>
      </c>
      <c r="E257" s="67">
        <v>60.67</v>
      </c>
      <c r="F257" s="67">
        <v>2.17</v>
      </c>
      <c r="G257" s="67">
        <v>0.25</v>
      </c>
      <c r="H257" s="67">
        <v>13.08</v>
      </c>
      <c r="I257" s="67">
        <v>0</v>
      </c>
      <c r="J257" s="67">
        <v>0</v>
      </c>
      <c r="K257" s="67">
        <v>0</v>
      </c>
      <c r="L257" s="67">
        <v>0</v>
      </c>
      <c r="M257" s="67">
        <v>0</v>
      </c>
      <c r="N257" s="67">
        <v>0</v>
      </c>
      <c r="O257" s="67">
        <v>0</v>
      </c>
      <c r="P257" s="67">
        <v>0</v>
      </c>
    </row>
    <row r="258" spans="1:16" ht="15" customHeight="1" x14ac:dyDescent="0.25">
      <c r="A258" s="1"/>
      <c r="B258" s="66" t="s">
        <v>97</v>
      </c>
      <c r="C258" s="67" t="s">
        <v>25</v>
      </c>
      <c r="D258" s="71">
        <v>30</v>
      </c>
      <c r="E258" s="67">
        <v>31.72</v>
      </c>
      <c r="F258" s="67">
        <v>1.24</v>
      </c>
      <c r="G258" s="67">
        <v>0.21</v>
      </c>
      <c r="H258" s="67">
        <v>6.08</v>
      </c>
      <c r="I258" s="67">
        <v>6.16</v>
      </c>
      <c r="J258" s="67">
        <v>8.18</v>
      </c>
      <c r="K258" s="67">
        <v>27.49</v>
      </c>
      <c r="L258" s="67">
        <v>0.68</v>
      </c>
      <c r="M258" s="67">
        <v>0</v>
      </c>
      <c r="N258" s="67">
        <v>0.8</v>
      </c>
      <c r="O258" s="67">
        <v>0.03</v>
      </c>
      <c r="P258" s="67">
        <v>0</v>
      </c>
    </row>
    <row r="259" spans="1:16" ht="15" customHeight="1" x14ac:dyDescent="0.25">
      <c r="A259" s="1"/>
      <c r="B259" s="66"/>
      <c r="C259" s="21" t="s">
        <v>19</v>
      </c>
      <c r="D259" s="33">
        <f>SUM(D252:D258)</f>
        <v>750</v>
      </c>
      <c r="E259" s="21">
        <f t="shared" ref="E259:M259" si="58">SUM(E252:E258)</f>
        <v>760.04</v>
      </c>
      <c r="F259" s="21">
        <f t="shared" si="58"/>
        <v>34.880000000000003</v>
      </c>
      <c r="G259" s="21">
        <f t="shared" si="58"/>
        <v>31.13</v>
      </c>
      <c r="H259" s="21">
        <f t="shared" si="58"/>
        <v>111.06</v>
      </c>
      <c r="I259" s="21">
        <f t="shared" si="58"/>
        <v>228.85</v>
      </c>
      <c r="J259" s="21">
        <f t="shared" si="58"/>
        <v>113.6</v>
      </c>
      <c r="K259" s="21">
        <f t="shared" si="58"/>
        <v>326.31</v>
      </c>
      <c r="L259" s="21">
        <f t="shared" si="58"/>
        <v>6.1099999999999994</v>
      </c>
      <c r="M259" s="21">
        <f t="shared" si="58"/>
        <v>48.62</v>
      </c>
      <c r="N259" s="21">
        <f>SUM(N252:N258)</f>
        <v>983.85</v>
      </c>
      <c r="O259" s="21">
        <f>SUM(O252:O258)</f>
        <v>0.32000000000000006</v>
      </c>
      <c r="P259" s="21">
        <f>SUM(P252:P258)</f>
        <v>54.79</v>
      </c>
    </row>
    <row r="260" spans="1:16" ht="16.899999999999999" customHeight="1" x14ac:dyDescent="0.25">
      <c r="A260" s="1"/>
      <c r="B260" s="1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idden="1" x14ac:dyDescent="0.25">
      <c r="A261" s="1"/>
      <c r="B261" s="18"/>
      <c r="C261" s="21" t="s">
        <v>26</v>
      </c>
      <c r="D261" s="45">
        <f t="shared" ref="D261:P261" si="59">D250+D259</f>
        <v>1260</v>
      </c>
      <c r="E261" s="45">
        <f t="shared" si="59"/>
        <v>1435.37</v>
      </c>
      <c r="F261" s="45">
        <f t="shared" si="59"/>
        <v>60</v>
      </c>
      <c r="G261" s="45">
        <f t="shared" si="59"/>
        <v>53.099999999999994</v>
      </c>
      <c r="H261" s="45">
        <f t="shared" si="59"/>
        <v>222.26999999999998</v>
      </c>
      <c r="I261" s="45">
        <f t="shared" si="59"/>
        <v>537.62</v>
      </c>
      <c r="J261" s="45">
        <f t="shared" si="59"/>
        <v>395.96000000000004</v>
      </c>
      <c r="K261" s="45">
        <f t="shared" si="59"/>
        <v>854.21</v>
      </c>
      <c r="L261" s="45">
        <f t="shared" si="59"/>
        <v>14.43</v>
      </c>
      <c r="M261" s="45">
        <f t="shared" si="59"/>
        <v>122.02000000000001</v>
      </c>
      <c r="N261" s="45">
        <f t="shared" si="59"/>
        <v>1225.19</v>
      </c>
      <c r="O261" s="45">
        <f t="shared" si="59"/>
        <v>0.77</v>
      </c>
      <c r="P261" s="45">
        <f t="shared" si="59"/>
        <v>74.64</v>
      </c>
    </row>
    <row r="262" spans="1:16" ht="20.25" customHeight="1" x14ac:dyDescent="0.25">
      <c r="A262" s="1"/>
      <c r="B262" s="18"/>
      <c r="C262" s="17" t="s">
        <v>62</v>
      </c>
      <c r="D262" s="39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ht="18.600000000000001" customHeight="1" x14ac:dyDescent="0.25">
      <c r="A263" s="1"/>
      <c r="B263" s="18">
        <v>338</v>
      </c>
      <c r="C263" s="15" t="s">
        <v>63</v>
      </c>
      <c r="D263" s="44">
        <v>150</v>
      </c>
      <c r="E263" s="48">
        <v>90</v>
      </c>
      <c r="F263" s="48">
        <v>0.6</v>
      </c>
      <c r="G263" s="48">
        <v>0</v>
      </c>
      <c r="H263" s="48">
        <v>42</v>
      </c>
      <c r="I263" s="48">
        <v>18</v>
      </c>
      <c r="J263" s="48">
        <v>0</v>
      </c>
      <c r="K263" s="48">
        <v>0</v>
      </c>
      <c r="L263" s="48">
        <v>1.2</v>
      </c>
      <c r="M263" s="48">
        <v>0</v>
      </c>
      <c r="N263" s="48">
        <v>0</v>
      </c>
      <c r="O263" s="48">
        <v>0</v>
      </c>
      <c r="P263" s="48">
        <v>0</v>
      </c>
    </row>
    <row r="264" spans="1:16" ht="29.25" customHeight="1" x14ac:dyDescent="0.25">
      <c r="A264" s="1"/>
      <c r="B264" s="18" t="s">
        <v>97</v>
      </c>
      <c r="C264" s="15" t="s">
        <v>44</v>
      </c>
      <c r="D264" s="44">
        <v>90</v>
      </c>
      <c r="E264" s="48">
        <v>75</v>
      </c>
      <c r="F264" s="48">
        <v>7.1</v>
      </c>
      <c r="G264" s="48">
        <v>6.3</v>
      </c>
      <c r="H264" s="48">
        <v>2.9</v>
      </c>
      <c r="I264" s="48">
        <v>115</v>
      </c>
      <c r="J264" s="48">
        <v>35.200000000000003</v>
      </c>
      <c r="K264" s="48">
        <v>112.2</v>
      </c>
      <c r="L264" s="48">
        <v>0.8</v>
      </c>
      <c r="M264" s="48">
        <v>18</v>
      </c>
      <c r="N264" s="48">
        <v>98</v>
      </c>
      <c r="O264" s="48">
        <v>0.03</v>
      </c>
      <c r="P264" s="48">
        <v>5.0999999999999996</v>
      </c>
    </row>
    <row r="265" spans="1:16" ht="17.45" customHeight="1" x14ac:dyDescent="0.25">
      <c r="A265" s="1"/>
      <c r="B265" s="18">
        <v>383</v>
      </c>
      <c r="C265" s="15" t="s">
        <v>28</v>
      </c>
      <c r="D265" s="44">
        <v>200</v>
      </c>
      <c r="E265" s="48">
        <v>138.1</v>
      </c>
      <c r="F265" s="48">
        <v>3.44</v>
      </c>
      <c r="G265" s="48">
        <v>3.5</v>
      </c>
      <c r="H265" s="48">
        <v>24.41</v>
      </c>
      <c r="I265" s="48">
        <v>129.6</v>
      </c>
      <c r="J265" s="48">
        <v>50.56</v>
      </c>
      <c r="K265" s="48">
        <v>129.6</v>
      </c>
      <c r="L265" s="48">
        <v>1.22</v>
      </c>
      <c r="M265" s="48">
        <v>20</v>
      </c>
      <c r="N265" s="48">
        <v>0.34</v>
      </c>
      <c r="O265" s="48">
        <v>0.06</v>
      </c>
      <c r="P265" s="48">
        <v>7.12</v>
      </c>
    </row>
    <row r="266" spans="1:16" ht="15" customHeight="1" x14ac:dyDescent="0.25">
      <c r="A266" s="1"/>
      <c r="B266" s="18" t="s">
        <v>97</v>
      </c>
      <c r="C266" s="15" t="s">
        <v>106</v>
      </c>
      <c r="D266" s="44">
        <v>40</v>
      </c>
      <c r="E266" s="48">
        <v>171</v>
      </c>
      <c r="F266" s="48">
        <v>1.8</v>
      </c>
      <c r="G266" s="48">
        <v>4.3</v>
      </c>
      <c r="H266" s="48">
        <v>24.5</v>
      </c>
      <c r="I266" s="48">
        <v>1.2</v>
      </c>
      <c r="J266" s="48">
        <v>2.4</v>
      </c>
      <c r="K266" s="48">
        <v>12.1</v>
      </c>
      <c r="L266" s="48">
        <v>0.1</v>
      </c>
      <c r="M266" s="48">
        <v>0</v>
      </c>
      <c r="N266" s="48">
        <v>0.3</v>
      </c>
      <c r="O266" s="48">
        <v>0.01</v>
      </c>
      <c r="P266" s="48">
        <v>0</v>
      </c>
    </row>
    <row r="267" spans="1:16" ht="18" customHeight="1" x14ac:dyDescent="0.25">
      <c r="A267" s="1"/>
      <c r="B267" s="18"/>
      <c r="C267" s="21" t="s">
        <v>19</v>
      </c>
      <c r="D267" s="33">
        <v>400</v>
      </c>
      <c r="E267" s="22">
        <f t="shared" ref="E267" si="60">SUM(E263:E266)</f>
        <v>474.1</v>
      </c>
      <c r="F267" s="22">
        <f t="shared" ref="F267:P267" si="61">SUM(F263:F266)</f>
        <v>12.94</v>
      </c>
      <c r="G267" s="22">
        <f t="shared" si="61"/>
        <v>14.100000000000001</v>
      </c>
      <c r="H267" s="22">
        <f t="shared" si="61"/>
        <v>93.81</v>
      </c>
      <c r="I267" s="22">
        <f t="shared" si="61"/>
        <v>263.8</v>
      </c>
      <c r="J267" s="22">
        <f t="shared" si="61"/>
        <v>88.160000000000011</v>
      </c>
      <c r="K267" s="22">
        <f t="shared" si="61"/>
        <v>253.9</v>
      </c>
      <c r="L267" s="22">
        <f t="shared" si="61"/>
        <v>3.32</v>
      </c>
      <c r="M267" s="22">
        <f t="shared" si="61"/>
        <v>38</v>
      </c>
      <c r="N267" s="22">
        <f t="shared" si="61"/>
        <v>98.64</v>
      </c>
      <c r="O267" s="22">
        <f t="shared" si="61"/>
        <v>9.9999999999999992E-2</v>
      </c>
      <c r="P267" s="22">
        <f t="shared" si="61"/>
        <v>12.219999999999999</v>
      </c>
    </row>
    <row r="268" spans="1:16" ht="18" customHeight="1" x14ac:dyDescent="0.25">
      <c r="A268" s="1"/>
      <c r="B268" s="18">
        <f>SUM(B264:B267)</f>
        <v>383</v>
      </c>
      <c r="C268" s="21" t="s">
        <v>37</v>
      </c>
      <c r="D268" s="33">
        <v>480</v>
      </c>
      <c r="E268" s="22">
        <f t="shared" ref="E268:P268" si="62">SUM(E267)</f>
        <v>474.1</v>
      </c>
      <c r="F268" s="22">
        <f t="shared" si="62"/>
        <v>12.94</v>
      </c>
      <c r="G268" s="22">
        <f t="shared" si="62"/>
        <v>14.100000000000001</v>
      </c>
      <c r="H268" s="22">
        <f t="shared" si="62"/>
        <v>93.81</v>
      </c>
      <c r="I268" s="22">
        <f t="shared" si="62"/>
        <v>263.8</v>
      </c>
      <c r="J268" s="22">
        <f t="shared" si="62"/>
        <v>88.160000000000011</v>
      </c>
      <c r="K268" s="22">
        <f t="shared" si="62"/>
        <v>253.9</v>
      </c>
      <c r="L268" s="22">
        <f t="shared" si="62"/>
        <v>3.32</v>
      </c>
      <c r="M268" s="22">
        <f t="shared" si="62"/>
        <v>38</v>
      </c>
      <c r="N268" s="22">
        <f t="shared" si="62"/>
        <v>98.64</v>
      </c>
      <c r="O268" s="22">
        <f t="shared" si="62"/>
        <v>9.9999999999999992E-2</v>
      </c>
      <c r="P268" s="22">
        <f t="shared" si="62"/>
        <v>12.219999999999999</v>
      </c>
    </row>
    <row r="269" spans="1:16" ht="18.75" x14ac:dyDescent="0.3">
      <c r="A269" s="1"/>
      <c r="B269" s="18"/>
      <c r="C269" s="84" t="s">
        <v>116</v>
      </c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pans="1:16" ht="16.5" customHeight="1" x14ac:dyDescent="0.25">
      <c r="A270" s="1"/>
      <c r="B270" s="18"/>
      <c r="C270" s="17" t="s">
        <v>0</v>
      </c>
      <c r="D270" s="28" t="s">
        <v>1</v>
      </c>
      <c r="E270" s="28" t="s">
        <v>5</v>
      </c>
      <c r="F270" s="34" t="s">
        <v>2</v>
      </c>
      <c r="G270" s="34" t="s">
        <v>3</v>
      </c>
      <c r="H270" s="28" t="s">
        <v>38</v>
      </c>
      <c r="I270" s="74" t="s">
        <v>6</v>
      </c>
      <c r="J270" s="74"/>
      <c r="K270" s="74"/>
      <c r="L270" s="74"/>
      <c r="M270" s="74" t="s">
        <v>7</v>
      </c>
      <c r="N270" s="74"/>
      <c r="O270" s="74"/>
      <c r="P270" s="74"/>
    </row>
    <row r="271" spans="1:16" ht="17.45" customHeight="1" x14ac:dyDescent="0.25">
      <c r="A271" s="1"/>
      <c r="B271" s="18"/>
      <c r="C271" s="15"/>
      <c r="D271" s="15"/>
      <c r="E271" s="15"/>
      <c r="F271" s="15" t="s">
        <v>8</v>
      </c>
      <c r="G271" s="15" t="s">
        <v>8</v>
      </c>
      <c r="H271" s="15"/>
      <c r="I271" s="17" t="s">
        <v>9</v>
      </c>
      <c r="J271" s="17" t="s">
        <v>10</v>
      </c>
      <c r="K271" s="17" t="s">
        <v>11</v>
      </c>
      <c r="L271" s="17" t="s">
        <v>12</v>
      </c>
      <c r="M271" s="17" t="s">
        <v>13</v>
      </c>
      <c r="N271" s="17" t="s">
        <v>14</v>
      </c>
      <c r="O271" s="17" t="s">
        <v>15</v>
      </c>
      <c r="P271" s="17" t="s">
        <v>16</v>
      </c>
    </row>
    <row r="272" spans="1:16" ht="16.899999999999999" customHeight="1" x14ac:dyDescent="0.25">
      <c r="A272" s="1"/>
      <c r="B272" s="18"/>
      <c r="C272" s="17" t="s">
        <v>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x14ac:dyDescent="0.25">
      <c r="A273" s="1"/>
      <c r="B273" s="18">
        <v>168</v>
      </c>
      <c r="C273" s="15" t="s">
        <v>36</v>
      </c>
      <c r="D273" s="46">
        <v>200</v>
      </c>
      <c r="E273" s="15">
        <v>197</v>
      </c>
      <c r="F273" s="15">
        <v>4.5199999999999996</v>
      </c>
      <c r="G273" s="15">
        <v>4.07</v>
      </c>
      <c r="H273" s="15">
        <v>35.46</v>
      </c>
      <c r="I273" s="15">
        <v>10.7</v>
      </c>
      <c r="J273" s="15">
        <v>7.9</v>
      </c>
      <c r="K273" s="15">
        <v>38.6</v>
      </c>
      <c r="L273" s="15">
        <v>0.47</v>
      </c>
      <c r="M273" s="15">
        <v>20</v>
      </c>
      <c r="N273" s="15">
        <v>142.69999999999999</v>
      </c>
      <c r="O273" s="15">
        <v>0.04</v>
      </c>
      <c r="P273" s="15">
        <v>0</v>
      </c>
    </row>
    <row r="274" spans="1:16" x14ac:dyDescent="0.25">
      <c r="A274" s="1"/>
      <c r="B274" s="18" t="s">
        <v>73</v>
      </c>
      <c r="C274" s="15" t="s">
        <v>48</v>
      </c>
      <c r="D274" s="46">
        <v>30</v>
      </c>
      <c r="E274" s="20">
        <v>60.67</v>
      </c>
      <c r="F274" s="20">
        <v>2.17</v>
      </c>
      <c r="G274" s="20">
        <v>0.25</v>
      </c>
      <c r="H274" s="20">
        <v>13.08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</row>
    <row r="275" spans="1:16" ht="17.25" customHeight="1" x14ac:dyDescent="0.25">
      <c r="A275" s="1"/>
      <c r="B275" s="18" t="s">
        <v>97</v>
      </c>
      <c r="C275" s="15" t="s">
        <v>61</v>
      </c>
      <c r="D275" s="44">
        <v>90</v>
      </c>
      <c r="E275" s="15">
        <v>75</v>
      </c>
      <c r="F275" s="15">
        <v>7.1</v>
      </c>
      <c r="G275" s="15">
        <v>6.3</v>
      </c>
      <c r="H275" s="15">
        <v>2.9</v>
      </c>
      <c r="I275" s="15">
        <v>115</v>
      </c>
      <c r="J275" s="15">
        <v>35.200000000000003</v>
      </c>
      <c r="K275" s="15">
        <v>112.2</v>
      </c>
      <c r="L275" s="15">
        <v>0.8</v>
      </c>
      <c r="M275" s="15">
        <v>18</v>
      </c>
      <c r="N275" s="15">
        <v>98</v>
      </c>
      <c r="O275" s="15">
        <v>0.03</v>
      </c>
      <c r="P275" s="15">
        <v>5.0999999999999996</v>
      </c>
    </row>
    <row r="276" spans="1:16" x14ac:dyDescent="0.25">
      <c r="A276" s="1"/>
      <c r="B276" s="18">
        <v>376</v>
      </c>
      <c r="C276" s="15" t="s">
        <v>77</v>
      </c>
      <c r="D276" s="15">
        <v>200</v>
      </c>
      <c r="E276" s="15">
        <v>28</v>
      </c>
      <c r="F276" s="15">
        <v>0.2</v>
      </c>
      <c r="G276" s="15">
        <v>0</v>
      </c>
      <c r="H276" s="15">
        <v>14.04</v>
      </c>
      <c r="I276" s="15">
        <v>6</v>
      </c>
      <c r="J276" s="15">
        <v>0</v>
      </c>
      <c r="K276" s="15">
        <v>0</v>
      </c>
      <c r="L276" s="15">
        <v>0.4</v>
      </c>
      <c r="M276" s="15">
        <v>0</v>
      </c>
      <c r="N276" s="15">
        <v>0</v>
      </c>
      <c r="O276" s="15">
        <v>0</v>
      </c>
      <c r="P276" s="15">
        <v>0</v>
      </c>
    </row>
    <row r="277" spans="1:16" ht="16.5" customHeight="1" x14ac:dyDescent="0.25">
      <c r="A277" s="1"/>
      <c r="B277" s="18"/>
      <c r="C277" s="21" t="s">
        <v>19</v>
      </c>
      <c r="D277" s="39">
        <v>450</v>
      </c>
      <c r="E277" s="21">
        <v>566.29999999999995</v>
      </c>
      <c r="F277" s="21">
        <v>9.4</v>
      </c>
      <c r="G277" s="21">
        <v>13.87</v>
      </c>
      <c r="H277" s="21">
        <v>39.14</v>
      </c>
      <c r="I277" s="21">
        <v>200.1</v>
      </c>
      <c r="J277" s="21">
        <v>89</v>
      </c>
      <c r="K277" s="21">
        <v>249.5</v>
      </c>
      <c r="L277" s="21">
        <v>2.31</v>
      </c>
      <c r="M277" s="21">
        <v>56.2</v>
      </c>
      <c r="N277" s="21">
        <v>243</v>
      </c>
      <c r="O277" s="21">
        <v>0.18</v>
      </c>
      <c r="P277" s="21">
        <v>15.4</v>
      </c>
    </row>
    <row r="278" spans="1:16" ht="19.899999999999999" customHeight="1" x14ac:dyDescent="0.25">
      <c r="A278" s="1"/>
      <c r="B278" s="15"/>
      <c r="C278" s="17" t="s">
        <v>20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4.45" customHeight="1" x14ac:dyDescent="0.25">
      <c r="A279" s="1"/>
      <c r="B279" s="18">
        <v>64</v>
      </c>
      <c r="C279" s="15" t="s">
        <v>76</v>
      </c>
      <c r="D279" s="44">
        <v>50</v>
      </c>
      <c r="E279" s="15">
        <v>8.4</v>
      </c>
      <c r="F279" s="15">
        <v>0.18</v>
      </c>
      <c r="G279" s="15">
        <v>0</v>
      </c>
      <c r="H279" s="15">
        <v>0.54</v>
      </c>
      <c r="I279" s="15">
        <v>4.8</v>
      </c>
      <c r="J279" s="15">
        <v>10.050000000000001</v>
      </c>
      <c r="K279" s="15">
        <v>16.059999999999999</v>
      </c>
      <c r="L279" s="15">
        <v>0.18</v>
      </c>
      <c r="M279" s="15">
        <v>0</v>
      </c>
      <c r="N279" s="15">
        <v>4.09</v>
      </c>
      <c r="O279" s="15">
        <v>0.02</v>
      </c>
      <c r="P279" s="15">
        <v>2.1</v>
      </c>
    </row>
    <row r="280" spans="1:16" ht="15" customHeight="1" x14ac:dyDescent="0.25">
      <c r="A280" s="1"/>
      <c r="B280" s="18">
        <v>104</v>
      </c>
      <c r="C280" s="15" t="s">
        <v>81</v>
      </c>
      <c r="D280" s="44">
        <v>200</v>
      </c>
      <c r="E280" s="15">
        <v>118.81</v>
      </c>
      <c r="F280" s="15">
        <v>5.83</v>
      </c>
      <c r="G280" s="15">
        <v>4.5599999999999996</v>
      </c>
      <c r="H280" s="15">
        <v>13.59</v>
      </c>
      <c r="I280" s="15">
        <v>25.52</v>
      </c>
      <c r="J280" s="15">
        <v>32.01</v>
      </c>
      <c r="K280" s="15" t="s">
        <v>82</v>
      </c>
      <c r="L280" s="15">
        <v>1.51</v>
      </c>
      <c r="M280" s="15">
        <v>3.96</v>
      </c>
      <c r="N280" s="15">
        <v>115</v>
      </c>
      <c r="O280" s="15">
        <v>0.12</v>
      </c>
      <c r="P280" s="15">
        <v>9.8699999999999992</v>
      </c>
    </row>
    <row r="281" spans="1:16" ht="13.15" customHeight="1" x14ac:dyDescent="0.25">
      <c r="A281" s="1"/>
      <c r="B281" s="18" t="s">
        <v>97</v>
      </c>
      <c r="C281" s="15" t="s">
        <v>41</v>
      </c>
      <c r="D281" s="44">
        <v>50</v>
      </c>
      <c r="E281" s="15">
        <v>145</v>
      </c>
      <c r="F281" s="15">
        <v>7</v>
      </c>
      <c r="G281" s="15">
        <v>12</v>
      </c>
      <c r="H281" s="15">
        <v>0.2</v>
      </c>
      <c r="I281" s="15">
        <v>5.0999999999999996</v>
      </c>
      <c r="J281" s="15">
        <v>0.1</v>
      </c>
      <c r="K281" s="15">
        <v>10.54</v>
      </c>
      <c r="L281" s="15">
        <v>1.42</v>
      </c>
      <c r="M281" s="15">
        <v>0</v>
      </c>
      <c r="N281" s="15">
        <v>6.8</v>
      </c>
      <c r="O281" s="15">
        <v>0.13</v>
      </c>
      <c r="P281" s="15">
        <v>9.49</v>
      </c>
    </row>
    <row r="282" spans="1:16" ht="21" customHeight="1" x14ac:dyDescent="0.25">
      <c r="A282" s="1"/>
      <c r="B282" s="18">
        <v>309</v>
      </c>
      <c r="C282" s="15" t="s">
        <v>22</v>
      </c>
      <c r="D282" s="15">
        <v>150</v>
      </c>
      <c r="E282" s="15">
        <v>504.7</v>
      </c>
      <c r="F282" s="15">
        <v>13.154999999999999</v>
      </c>
      <c r="G282" s="15">
        <v>14.025</v>
      </c>
      <c r="H282" s="15">
        <v>86.89</v>
      </c>
      <c r="I282" s="15">
        <v>52.48</v>
      </c>
      <c r="J282" s="15">
        <v>161.80000000000001</v>
      </c>
      <c r="K282" s="15">
        <v>228.3</v>
      </c>
      <c r="L282" s="15">
        <v>5.16</v>
      </c>
      <c r="M282" s="15">
        <v>29.5</v>
      </c>
      <c r="N282" s="15">
        <v>0.94</v>
      </c>
      <c r="O282" s="15">
        <v>0.28999999999999998</v>
      </c>
      <c r="P282" s="15">
        <v>6.36</v>
      </c>
    </row>
    <row r="283" spans="1:16" ht="28.5" customHeight="1" x14ac:dyDescent="0.25">
      <c r="A283" s="1"/>
      <c r="B283" s="18">
        <v>352</v>
      </c>
      <c r="C283" s="15" t="s">
        <v>80</v>
      </c>
      <c r="D283" s="44">
        <v>200</v>
      </c>
      <c r="E283" s="15">
        <v>98.1</v>
      </c>
      <c r="F283" s="15">
        <v>1.44</v>
      </c>
      <c r="G283" s="15">
        <v>3.5</v>
      </c>
      <c r="H283" s="15">
        <v>24.41</v>
      </c>
      <c r="I283" s="15">
        <v>79.599999999999994</v>
      </c>
      <c r="J283" s="15">
        <v>10.56</v>
      </c>
      <c r="K283" s="15">
        <v>29.6</v>
      </c>
      <c r="L283" s="15">
        <v>1.22</v>
      </c>
      <c r="M283" s="15">
        <v>20</v>
      </c>
      <c r="N283" s="15">
        <v>0.34</v>
      </c>
      <c r="O283" s="15">
        <v>0.06</v>
      </c>
      <c r="P283" s="15">
        <v>7.12</v>
      </c>
    </row>
    <row r="284" spans="1:16" ht="18" customHeight="1" x14ac:dyDescent="0.25">
      <c r="A284" s="1"/>
      <c r="B284" s="18" t="s">
        <v>97</v>
      </c>
      <c r="C284" s="15" t="s">
        <v>24</v>
      </c>
      <c r="D284" s="44">
        <v>30</v>
      </c>
      <c r="E284" s="15">
        <v>60.67</v>
      </c>
      <c r="F284" s="15">
        <v>2.17</v>
      </c>
      <c r="G284" s="15">
        <v>0.25</v>
      </c>
      <c r="H284" s="15">
        <v>13.08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</row>
    <row r="285" spans="1:16" ht="14.45" customHeight="1" x14ac:dyDescent="0.25">
      <c r="A285" s="1"/>
      <c r="B285" s="18" t="s">
        <v>97</v>
      </c>
      <c r="C285" s="15" t="s">
        <v>25</v>
      </c>
      <c r="D285" s="44">
        <v>30</v>
      </c>
      <c r="E285" s="15">
        <v>31.72</v>
      </c>
      <c r="F285" s="15">
        <v>1.24</v>
      </c>
      <c r="G285" s="15">
        <v>0.21</v>
      </c>
      <c r="H285" s="15">
        <v>6.08</v>
      </c>
      <c r="I285" s="15">
        <v>6.16</v>
      </c>
      <c r="J285" s="15">
        <v>8.18</v>
      </c>
      <c r="K285" s="15">
        <v>27.49</v>
      </c>
      <c r="L285" s="15">
        <v>0.68</v>
      </c>
      <c r="M285" s="15">
        <v>0</v>
      </c>
      <c r="N285" s="15">
        <v>0.8</v>
      </c>
      <c r="O285" s="15">
        <v>0.03</v>
      </c>
      <c r="P285" s="15">
        <v>0</v>
      </c>
    </row>
    <row r="286" spans="1:16" ht="18" customHeight="1" x14ac:dyDescent="0.25">
      <c r="A286" s="1"/>
      <c r="B286" s="18"/>
      <c r="C286" s="21" t="s">
        <v>19</v>
      </c>
      <c r="D286" s="39">
        <f>SUM(D279:D285)</f>
        <v>710</v>
      </c>
      <c r="E286" s="21">
        <v>860.56</v>
      </c>
      <c r="F286" s="21">
        <v>17.010000000000002</v>
      </c>
      <c r="G286" s="21">
        <v>19.89</v>
      </c>
      <c r="H286" s="21">
        <v>98.27</v>
      </c>
      <c r="I286" s="21">
        <v>239</v>
      </c>
      <c r="J286" s="21">
        <v>204</v>
      </c>
      <c r="K286" s="21">
        <v>411</v>
      </c>
      <c r="L286" s="21">
        <v>6.49</v>
      </c>
      <c r="M286" s="21">
        <v>9.4</v>
      </c>
      <c r="N286" s="21">
        <v>223.7</v>
      </c>
      <c r="O286" s="21">
        <v>0.45</v>
      </c>
      <c r="P286" s="21">
        <v>45.4</v>
      </c>
    </row>
    <row r="287" spans="1:16" ht="20.25" customHeight="1" x14ac:dyDescent="0.25">
      <c r="A287" s="1"/>
      <c r="B287" s="18"/>
      <c r="C287" s="21" t="s">
        <v>26</v>
      </c>
      <c r="D287" s="39">
        <v>1320</v>
      </c>
      <c r="E287" s="21">
        <f>E286+E277</f>
        <v>1426.86</v>
      </c>
      <c r="F287" s="21">
        <v>26.41</v>
      </c>
      <c r="G287" s="21">
        <v>33.76</v>
      </c>
      <c r="H287" s="21">
        <v>137.41</v>
      </c>
      <c r="I287" s="21">
        <v>439.1</v>
      </c>
      <c r="J287" s="21">
        <v>293</v>
      </c>
      <c r="K287" s="21">
        <v>660.5</v>
      </c>
      <c r="L287" s="21">
        <v>8.8000000000000007</v>
      </c>
      <c r="M287" s="21">
        <v>65.599999999999994</v>
      </c>
      <c r="N287" s="21">
        <v>466.7</v>
      </c>
      <c r="O287" s="21">
        <v>0.63</v>
      </c>
      <c r="P287" s="21">
        <v>60.8</v>
      </c>
    </row>
    <row r="288" spans="1:16" ht="21" customHeight="1" x14ac:dyDescent="0.3">
      <c r="A288" s="1"/>
      <c r="B288" s="18"/>
      <c r="C288" s="84" t="s">
        <v>117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pans="1:16" ht="14.25" customHeight="1" x14ac:dyDescent="0.25">
      <c r="A289" s="1"/>
      <c r="B289" s="18"/>
      <c r="C289" s="17" t="s">
        <v>0</v>
      </c>
      <c r="D289" s="28" t="s">
        <v>1</v>
      </c>
      <c r="E289" s="28" t="s">
        <v>5</v>
      </c>
      <c r="F289" s="34" t="s">
        <v>2</v>
      </c>
      <c r="G289" s="34" t="s">
        <v>3</v>
      </c>
      <c r="H289" s="28" t="s">
        <v>4</v>
      </c>
      <c r="I289" s="74" t="s">
        <v>6</v>
      </c>
      <c r="J289" s="74"/>
      <c r="K289" s="74"/>
      <c r="L289" s="74"/>
      <c r="M289" s="74" t="s">
        <v>7</v>
      </c>
      <c r="N289" s="74"/>
      <c r="O289" s="74"/>
      <c r="P289" s="74"/>
    </row>
    <row r="290" spans="1:16" x14ac:dyDescent="0.25">
      <c r="A290" s="1"/>
      <c r="B290" s="18"/>
      <c r="C290" s="15"/>
      <c r="D290" s="15"/>
      <c r="E290" s="15"/>
      <c r="F290" s="15" t="s">
        <v>8</v>
      </c>
      <c r="G290" s="15" t="s">
        <v>8</v>
      </c>
      <c r="H290" s="38" t="s">
        <v>8</v>
      </c>
      <c r="I290" s="17" t="s">
        <v>9</v>
      </c>
      <c r="J290" s="17" t="s">
        <v>10</v>
      </c>
      <c r="K290" s="17" t="s">
        <v>11</v>
      </c>
      <c r="L290" s="17" t="s">
        <v>12</v>
      </c>
      <c r="M290" s="17" t="s">
        <v>13</v>
      </c>
      <c r="N290" s="17" t="s">
        <v>14</v>
      </c>
      <c r="O290" s="17" t="s">
        <v>15</v>
      </c>
      <c r="P290" s="17" t="s">
        <v>16</v>
      </c>
    </row>
    <row r="291" spans="1:16" ht="15" customHeight="1" x14ac:dyDescent="0.25">
      <c r="B291" s="18"/>
      <c r="C291" s="17" t="s">
        <v>18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x14ac:dyDescent="0.25">
      <c r="B292" s="18">
        <v>168</v>
      </c>
      <c r="C292" s="15" t="s">
        <v>49</v>
      </c>
      <c r="D292" s="47">
        <v>160</v>
      </c>
      <c r="E292" s="15">
        <v>166</v>
      </c>
      <c r="F292" s="15">
        <v>4.67</v>
      </c>
      <c r="G292" s="15">
        <v>0</v>
      </c>
      <c r="H292" s="15">
        <v>38.6</v>
      </c>
      <c r="I292" s="15">
        <v>9.4</v>
      </c>
      <c r="J292" s="15">
        <v>73.5</v>
      </c>
      <c r="K292" s="15">
        <v>111.1</v>
      </c>
      <c r="L292" s="15">
        <v>2.4900000000000002</v>
      </c>
      <c r="M292" s="15">
        <v>20</v>
      </c>
      <c r="N292" s="15">
        <v>118.9</v>
      </c>
      <c r="O292" s="15">
        <v>0.11</v>
      </c>
      <c r="P292" s="15">
        <v>6.36</v>
      </c>
    </row>
    <row r="293" spans="1:16" x14ac:dyDescent="0.25">
      <c r="B293" s="18" t="s">
        <v>97</v>
      </c>
      <c r="C293" s="15" t="s">
        <v>48</v>
      </c>
      <c r="D293" s="47">
        <v>30</v>
      </c>
      <c r="E293" s="20">
        <v>60.67</v>
      </c>
      <c r="F293" s="20">
        <v>2.17</v>
      </c>
      <c r="G293" s="20">
        <v>0.25</v>
      </c>
      <c r="H293" s="20">
        <v>13.08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</row>
    <row r="294" spans="1:16" x14ac:dyDescent="0.25">
      <c r="B294" s="18" t="s">
        <v>97</v>
      </c>
      <c r="C294" s="15" t="s">
        <v>43</v>
      </c>
      <c r="D294" s="47">
        <v>40</v>
      </c>
      <c r="E294" s="15">
        <v>171</v>
      </c>
      <c r="F294" s="15">
        <v>1.8</v>
      </c>
      <c r="G294" s="15">
        <v>4.3</v>
      </c>
      <c r="H294" s="15">
        <v>24.5</v>
      </c>
      <c r="I294" s="15">
        <v>1.2</v>
      </c>
      <c r="J294" s="15">
        <v>2.4</v>
      </c>
      <c r="K294" s="15">
        <v>12.1</v>
      </c>
      <c r="L294" s="15">
        <v>0.1</v>
      </c>
      <c r="M294" s="15">
        <v>0</v>
      </c>
      <c r="N294" s="15">
        <v>0.3</v>
      </c>
      <c r="O294" s="15">
        <v>0.01</v>
      </c>
      <c r="P294" s="15">
        <v>0</v>
      </c>
    </row>
    <row r="295" spans="1:16" x14ac:dyDescent="0.25">
      <c r="B295" s="18"/>
      <c r="C295" s="15" t="s">
        <v>42</v>
      </c>
      <c r="D295" s="47">
        <v>200</v>
      </c>
      <c r="E295" s="15">
        <v>107.54</v>
      </c>
      <c r="F295" s="15">
        <v>0.64</v>
      </c>
      <c r="G295" s="15">
        <v>0.25</v>
      </c>
      <c r="H295" s="15">
        <v>26.95</v>
      </c>
      <c r="I295" s="15">
        <v>11.09</v>
      </c>
      <c r="J295" s="15">
        <v>2.96</v>
      </c>
      <c r="K295" s="15">
        <v>2.96</v>
      </c>
      <c r="L295" s="15">
        <v>0.56999999999999995</v>
      </c>
      <c r="M295" s="15">
        <v>0</v>
      </c>
      <c r="N295" s="15">
        <v>784</v>
      </c>
      <c r="O295" s="15">
        <v>0.01</v>
      </c>
      <c r="P295" s="15">
        <v>80</v>
      </c>
    </row>
    <row r="296" spans="1:16" ht="19.5" customHeight="1" x14ac:dyDescent="0.25">
      <c r="B296" s="18">
        <v>377</v>
      </c>
      <c r="C296" s="15" t="s">
        <v>39</v>
      </c>
      <c r="D296" s="15">
        <v>200</v>
      </c>
      <c r="E296" s="15">
        <v>57.33</v>
      </c>
      <c r="F296" s="15">
        <v>4.51</v>
      </c>
      <c r="G296" s="15">
        <v>1.1399999999999999</v>
      </c>
      <c r="H296" s="15">
        <v>7.71</v>
      </c>
      <c r="I296" s="15">
        <v>112.55</v>
      </c>
      <c r="J296" s="15">
        <v>99.08</v>
      </c>
      <c r="K296" s="15">
        <v>185.54</v>
      </c>
      <c r="L296" s="15">
        <v>18.420000000000002</v>
      </c>
      <c r="M296" s="15">
        <v>0.01</v>
      </c>
      <c r="N296" s="15">
        <v>0.4</v>
      </c>
      <c r="O296" s="15">
        <v>0.01</v>
      </c>
      <c r="P296" s="15">
        <v>3.67</v>
      </c>
    </row>
    <row r="297" spans="1:16" x14ac:dyDescent="0.25">
      <c r="B297" s="18"/>
      <c r="C297" s="21" t="s">
        <v>19</v>
      </c>
      <c r="D297" s="33">
        <f t="shared" ref="D297:P297" si="63">SUM(D292:D296)</f>
        <v>630</v>
      </c>
      <c r="E297" s="21">
        <f t="shared" si="63"/>
        <v>562.54000000000008</v>
      </c>
      <c r="F297" s="21">
        <f t="shared" si="63"/>
        <v>13.790000000000001</v>
      </c>
      <c r="G297" s="21">
        <f t="shared" si="63"/>
        <v>5.9399999999999995</v>
      </c>
      <c r="H297" s="21">
        <f t="shared" si="63"/>
        <v>110.84</v>
      </c>
      <c r="I297" s="21">
        <f t="shared" si="63"/>
        <v>134.24</v>
      </c>
      <c r="J297" s="21">
        <f t="shared" si="63"/>
        <v>177.94</v>
      </c>
      <c r="K297" s="21">
        <f t="shared" si="63"/>
        <v>311.7</v>
      </c>
      <c r="L297" s="21">
        <f t="shared" si="63"/>
        <v>21.580000000000002</v>
      </c>
      <c r="M297" s="21">
        <f t="shared" si="63"/>
        <v>20.010000000000002</v>
      </c>
      <c r="N297" s="21">
        <f t="shared" si="63"/>
        <v>903.6</v>
      </c>
      <c r="O297" s="21">
        <f t="shared" si="63"/>
        <v>0.14000000000000001</v>
      </c>
      <c r="P297" s="21">
        <f t="shared" si="63"/>
        <v>90.03</v>
      </c>
    </row>
    <row r="298" spans="1:16" x14ac:dyDescent="0.25">
      <c r="B298" s="1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x14ac:dyDescent="0.25">
      <c r="B299" s="1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x14ac:dyDescent="0.25">
      <c r="B300" s="18"/>
      <c r="C300" s="17" t="s">
        <v>20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x14ac:dyDescent="0.25">
      <c r="B301" s="18">
        <v>72</v>
      </c>
      <c r="C301" s="15" t="s">
        <v>76</v>
      </c>
      <c r="D301" s="47">
        <v>30</v>
      </c>
      <c r="E301" s="15">
        <v>8.4</v>
      </c>
      <c r="F301" s="15">
        <v>0.18</v>
      </c>
      <c r="G301" s="15">
        <v>0</v>
      </c>
      <c r="H301" s="15">
        <v>0.54</v>
      </c>
      <c r="I301" s="15">
        <v>4.8</v>
      </c>
      <c r="J301" s="15">
        <v>10.050000000000001</v>
      </c>
      <c r="K301" s="15">
        <v>16.059999999999999</v>
      </c>
      <c r="L301" s="15">
        <v>0.18</v>
      </c>
      <c r="M301" s="15">
        <v>0</v>
      </c>
      <c r="N301" s="15">
        <v>4.09</v>
      </c>
      <c r="O301" s="15">
        <v>0.02</v>
      </c>
      <c r="P301" s="15">
        <v>2.1</v>
      </c>
    </row>
    <row r="302" spans="1:16" x14ac:dyDescent="0.25">
      <c r="B302" s="18">
        <v>82</v>
      </c>
      <c r="C302" s="15" t="s">
        <v>110</v>
      </c>
      <c r="D302" s="47">
        <v>260</v>
      </c>
      <c r="E302" s="15">
        <v>180.87</v>
      </c>
      <c r="F302" s="15">
        <v>2.79</v>
      </c>
      <c r="G302" s="15">
        <v>4.12</v>
      </c>
      <c r="H302" s="15">
        <v>15.51</v>
      </c>
      <c r="I302" s="15">
        <v>93</v>
      </c>
      <c r="J302" s="15">
        <v>55.88</v>
      </c>
      <c r="K302" s="15">
        <v>110.5</v>
      </c>
      <c r="L302" s="15">
        <v>1.39</v>
      </c>
      <c r="M302" s="15">
        <v>17.98</v>
      </c>
      <c r="N302" s="15">
        <v>536.79999999999995</v>
      </c>
      <c r="O302" s="15">
        <v>0.11</v>
      </c>
      <c r="P302" s="15">
        <v>15.59</v>
      </c>
    </row>
    <row r="303" spans="1:16" x14ac:dyDescent="0.25">
      <c r="B303" s="18">
        <v>269</v>
      </c>
      <c r="C303" s="15" t="s">
        <v>40</v>
      </c>
      <c r="D303" s="47">
        <v>280</v>
      </c>
      <c r="E303" s="15">
        <v>266</v>
      </c>
      <c r="F303" s="15">
        <v>19.8</v>
      </c>
      <c r="G303" s="15">
        <v>12.5</v>
      </c>
      <c r="H303" s="15">
        <v>14.3</v>
      </c>
      <c r="I303" s="15">
        <v>18.29</v>
      </c>
      <c r="J303" s="15">
        <v>29.54</v>
      </c>
      <c r="K303" s="15">
        <v>104.3</v>
      </c>
      <c r="L303" s="15">
        <v>1.1100000000000001</v>
      </c>
      <c r="M303" s="15">
        <v>0</v>
      </c>
      <c r="N303" s="15">
        <v>2.69</v>
      </c>
      <c r="O303" s="15">
        <v>7.0000000000000007E-2</v>
      </c>
      <c r="P303" s="15">
        <v>0.17</v>
      </c>
    </row>
    <row r="304" spans="1:16" x14ac:dyDescent="0.25">
      <c r="B304" s="18">
        <v>349</v>
      </c>
      <c r="C304" s="15" t="s">
        <v>79</v>
      </c>
      <c r="D304" s="15">
        <v>200</v>
      </c>
      <c r="E304" s="15">
        <v>94.2</v>
      </c>
      <c r="F304" s="15">
        <v>0.04</v>
      </c>
      <c r="G304" s="15">
        <v>0.04</v>
      </c>
      <c r="H304" s="15">
        <v>24.76</v>
      </c>
      <c r="I304" s="15">
        <v>6.4</v>
      </c>
      <c r="J304" s="15">
        <v>0</v>
      </c>
      <c r="K304" s="15">
        <v>3.6</v>
      </c>
      <c r="L304" s="15">
        <v>0.18</v>
      </c>
      <c r="M304" s="15">
        <v>0</v>
      </c>
      <c r="N304" s="15">
        <v>0.4</v>
      </c>
      <c r="O304" s="15">
        <v>0.04</v>
      </c>
      <c r="P304" s="15">
        <v>8</v>
      </c>
    </row>
    <row r="305" spans="2:16" x14ac:dyDescent="0.25">
      <c r="B305" s="18" t="s">
        <v>97</v>
      </c>
      <c r="C305" s="15" t="s">
        <v>24</v>
      </c>
      <c r="D305" s="47">
        <v>30</v>
      </c>
      <c r="E305" s="15">
        <v>60.67</v>
      </c>
      <c r="F305" s="15">
        <v>2.17</v>
      </c>
      <c r="G305" s="15">
        <v>0.25</v>
      </c>
      <c r="H305" s="15">
        <v>13.08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</row>
    <row r="306" spans="2:16" x14ac:dyDescent="0.25">
      <c r="B306" s="18" t="s">
        <v>97</v>
      </c>
      <c r="C306" s="15" t="s">
        <v>25</v>
      </c>
      <c r="D306" s="47">
        <v>30</v>
      </c>
      <c r="E306" s="15">
        <v>31.72</v>
      </c>
      <c r="F306" s="15">
        <v>1.24</v>
      </c>
      <c r="G306" s="15">
        <v>0.21</v>
      </c>
      <c r="H306" s="15">
        <v>6.08</v>
      </c>
      <c r="I306" s="15">
        <v>6.16</v>
      </c>
      <c r="J306" s="15">
        <v>8.18</v>
      </c>
      <c r="K306" s="15">
        <v>27.49</v>
      </c>
      <c r="L306" s="15">
        <v>0.68</v>
      </c>
      <c r="M306" s="15">
        <v>0</v>
      </c>
      <c r="N306" s="15">
        <v>0.8</v>
      </c>
      <c r="O306" s="15">
        <v>0.03</v>
      </c>
      <c r="P306" s="15">
        <v>0</v>
      </c>
    </row>
    <row r="307" spans="2:16" x14ac:dyDescent="0.25">
      <c r="B307" s="18"/>
      <c r="C307" s="21" t="s">
        <v>19</v>
      </c>
      <c r="D307" s="33">
        <f t="shared" ref="D307:P307" si="64">SUM(D301:D306)</f>
        <v>830</v>
      </c>
      <c r="E307" s="21">
        <f t="shared" si="64"/>
        <v>641.86</v>
      </c>
      <c r="F307" s="21">
        <f t="shared" si="64"/>
        <v>26.219999999999995</v>
      </c>
      <c r="G307" s="21">
        <f t="shared" si="64"/>
        <v>17.12</v>
      </c>
      <c r="H307" s="21">
        <f t="shared" si="64"/>
        <v>74.27</v>
      </c>
      <c r="I307" s="21">
        <f t="shared" si="64"/>
        <v>128.65</v>
      </c>
      <c r="J307" s="21">
        <f t="shared" si="64"/>
        <v>103.65</v>
      </c>
      <c r="K307" s="21">
        <f t="shared" si="64"/>
        <v>261.95</v>
      </c>
      <c r="L307" s="21">
        <f t="shared" si="64"/>
        <v>3.54</v>
      </c>
      <c r="M307" s="21">
        <f t="shared" si="64"/>
        <v>17.98</v>
      </c>
      <c r="N307" s="21">
        <f t="shared" si="64"/>
        <v>544.78</v>
      </c>
      <c r="O307" s="21">
        <f t="shared" si="64"/>
        <v>0.27</v>
      </c>
      <c r="P307" s="21">
        <f t="shared" si="64"/>
        <v>25.860000000000003</v>
      </c>
    </row>
    <row r="308" spans="2:16" x14ac:dyDescent="0.25">
      <c r="B308" s="18"/>
      <c r="C308" s="15"/>
      <c r="D308" s="26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x14ac:dyDescent="0.25">
      <c r="B309" s="18"/>
      <c r="C309" s="21" t="s">
        <v>26</v>
      </c>
      <c r="D309" s="21">
        <v>1540</v>
      </c>
      <c r="E309" s="21">
        <f>E307+E297</f>
        <v>1204.4000000000001</v>
      </c>
      <c r="F309" s="21">
        <v>31.77</v>
      </c>
      <c r="G309" s="21">
        <v>43.99</v>
      </c>
      <c r="H309" s="21">
        <v>176.92</v>
      </c>
      <c r="I309" s="21">
        <v>454.7</v>
      </c>
      <c r="J309" s="21">
        <v>402.3</v>
      </c>
      <c r="K309" s="21">
        <v>708.6</v>
      </c>
      <c r="L309" s="21">
        <v>12.97</v>
      </c>
      <c r="M309" s="21">
        <v>175.2</v>
      </c>
      <c r="N309" s="21">
        <v>2269</v>
      </c>
      <c r="O309" s="21">
        <v>0.74</v>
      </c>
      <c r="P309" s="21">
        <v>56.55</v>
      </c>
    </row>
    <row r="311" spans="2:16" x14ac:dyDescent="0.25">
      <c r="B311" s="2"/>
      <c r="C311" s="6" t="s">
        <v>86</v>
      </c>
      <c r="D311" s="2"/>
      <c r="E311" s="2"/>
      <c r="F311" s="7" t="s">
        <v>87</v>
      </c>
      <c r="G311" s="8"/>
      <c r="H311" s="6"/>
      <c r="I311" s="7"/>
      <c r="J311" s="8"/>
      <c r="K311" s="2"/>
    </row>
    <row r="312" spans="2:16" x14ac:dyDescent="0.25">
      <c r="C312" t="s">
        <v>88</v>
      </c>
    </row>
    <row r="313" spans="2:16" x14ac:dyDescent="0.25">
      <c r="C313" t="s">
        <v>113</v>
      </c>
    </row>
    <row r="314" spans="2:16" x14ac:dyDescent="0.25">
      <c r="C314" s="83" t="s">
        <v>89</v>
      </c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</row>
    <row r="315" spans="2:16" x14ac:dyDescent="0.25">
      <c r="C315" s="83" t="s">
        <v>90</v>
      </c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</sheetData>
  <mergeCells count="39">
    <mergeCell ref="C27:P27"/>
    <mergeCell ref="M82:P82"/>
    <mergeCell ref="I82:L82"/>
    <mergeCell ref="M109:P109"/>
    <mergeCell ref="I109:L109"/>
    <mergeCell ref="C186:P186"/>
    <mergeCell ref="C212:P212"/>
    <mergeCell ref="C161:P161"/>
    <mergeCell ref="C240:P240"/>
    <mergeCell ref="M187:P187"/>
    <mergeCell ref="I187:L187"/>
    <mergeCell ref="C314:P314"/>
    <mergeCell ref="C315:N315"/>
    <mergeCell ref="M214:P214"/>
    <mergeCell ref="I214:L214"/>
    <mergeCell ref="M289:P289"/>
    <mergeCell ref="I289:L289"/>
    <mergeCell ref="M270:P270"/>
    <mergeCell ref="I270:L270"/>
    <mergeCell ref="M242:P242"/>
    <mergeCell ref="I242:L242"/>
    <mergeCell ref="C288:P288"/>
    <mergeCell ref="C269:P269"/>
    <mergeCell ref="M137:P137"/>
    <mergeCell ref="I137:L137"/>
    <mergeCell ref="I163:L163"/>
    <mergeCell ref="M163:P163"/>
    <mergeCell ref="B1:O1"/>
    <mergeCell ref="M57:P57"/>
    <mergeCell ref="M3:P3"/>
    <mergeCell ref="I3:L3"/>
    <mergeCell ref="I57:L57"/>
    <mergeCell ref="M30:P30"/>
    <mergeCell ref="I30:L30"/>
    <mergeCell ref="B2:P2"/>
    <mergeCell ref="C135:P135"/>
    <mergeCell ref="C107:P107"/>
    <mergeCell ref="C81:P81"/>
    <mergeCell ref="C55:P55"/>
  </mergeCells>
  <pageMargins left="0.25" right="0.25" top="0.75" bottom="0.75" header="0.3" footer="0.3"/>
  <pageSetup paperSize="9" scale="95" fitToWidth="0" orientation="landscape" r:id="rId1"/>
  <ignoredErrors>
    <ignoredError sqref="D287 D289:D29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2022-04-20T06:22:10Z</dcterms:modified>
</cp:coreProperties>
</file>